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20580" windowHeight="4710" tabRatio="904" activeTab="0"/>
  </bookViews>
  <sheets>
    <sheet name="в-кол" sheetId="1" r:id="rId1"/>
  </sheets>
  <externalReferences>
    <externalReference r:id="rId4"/>
    <externalReference r:id="rId5"/>
  </externalReferences>
  <definedNames>
    <definedName name="_xlnm.Print_Area" localSheetId="0">'в-кол'!$A$1:$FK$422</definedName>
  </definedNames>
  <calcPr fullCalcOnLoad="1"/>
</workbook>
</file>

<file path=xl/sharedStrings.xml><?xml version="1.0" encoding="utf-8"?>
<sst xmlns="http://schemas.openxmlformats.org/spreadsheetml/2006/main" count="1118" uniqueCount="298">
  <si>
    <t>А.А Петухова</t>
  </si>
  <si>
    <t>О.В. Крыжановская</t>
  </si>
  <si>
    <t>613401001</t>
  </si>
  <si>
    <t>60654422</t>
  </si>
  <si>
    <t>муниципальное бюджетное общеобразовательное учреждение Верхнекольцовская основная общеобразовательная школа</t>
  </si>
  <si>
    <t>48260963</t>
  </si>
  <si>
    <t>603X2518</t>
  </si>
  <si>
    <t>6134007979</t>
  </si>
  <si>
    <t xml:space="preserve">347 062 Ростовская область Тацинский район  
х. Верхнекольцов ул.Школьная, 1 тел.25-9-18
</t>
  </si>
  <si>
    <t>Верхнекольцовская ООШ</t>
  </si>
  <si>
    <t>И.А. Романовская</t>
  </si>
  <si>
    <t xml:space="preserve">Прочие расходы </t>
  </si>
  <si>
    <t>отклонение от исполнения</t>
  </si>
  <si>
    <t xml:space="preserve"> Субсидии муниципальным бюджетным образовательным учреждениям на оплату расходов по проведению строительного контроля за капитальным ремонтом спортивных залов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</si>
  <si>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Субсидии муниципальным образовательным учреждениям на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(О12)</t>
  </si>
  <si>
    <t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О14</t>
  </si>
  <si>
    <t>Субсидии муниципальным бюджетным образовательным учреждениям на оснащение системами видеонаблюдения в целях обеспечения безопасности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противодействия преступности" (О13)</t>
  </si>
  <si>
    <t>113</t>
  </si>
  <si>
    <t>План финансово-хозяйственной деятельности (с изменениями)</t>
  </si>
  <si>
    <t xml:space="preserve"> Субсидии муниципальным бюджетным образовательным учреждениям на приобретение и ввод в эксплуатацию тахографов в рамках подпрограммы "Развитие общего и дополнительного образования" муниципальной программы Тацинского района "Развитие образования" (О16)</t>
  </si>
  <si>
    <t>Субсидии муниципальным бюджетным образовательным учреждениям на изготовление технической документации объектов недвижимого имущества в рамках подпрограммы "Развитие общего и дополнительного образования" муниципальной программы Тацинского района "Развитие образования" (О17)</t>
  </si>
  <si>
    <t>Субсидии  МБОУ Михайловская СОШ на выполнение мероприятий по перепрофилированию (переоборудованию) существующих помещений здания для размещения в них дошкольных групп в рамках подпрограммы "Развитие общего и дополнительного образования" муниципальной программы Тацинского района "Развитие образования" (О18)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</si>
  <si>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17 - 169 (федеральный)</t>
  </si>
  <si>
    <t>Руководитель  МБОУ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</si>
  <si>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 (О05)</t>
  </si>
  <si>
    <t xml:space="preserve"> Субсидии муниципальным бюджетным образовательным учреждениям на оплату расходов по проведению строительного контроля 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</si>
  <si>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откление</t>
  </si>
  <si>
    <t>было</t>
  </si>
  <si>
    <t>стало</t>
  </si>
  <si>
    <t xml:space="preserve">О24 Субсидии МБОУ Михайловская СОШ на приобретение мебели, оборудования для прачечной, медицинского оборудования, оборудования и инвентаря для спортивного зала, вычислительной и оргтехники, учебно-наглядных пособий, мягкого инвентаря, уличного и игрового оборудования, бытовой техники и музыкального центра для оснащения помещений дошкольной группы в рамках подпрограммы "Развитие общего и дополнительного образования" муниципальной программы Тацинского района "Развитие образования" </t>
  </si>
  <si>
    <t>О25  Субсидии муниципальным бюджетным общеобразовательным учреждениям на приобретение компьютерной техники и оргтехники за счет средств, выделенных из резервного фонда Правительства Ростовской области</t>
  </si>
  <si>
    <t>О26</t>
  </si>
  <si>
    <t>09</t>
  </si>
  <si>
    <t>января</t>
  </si>
  <si>
    <t>09.01.2018</t>
  </si>
  <si>
    <t>3.1. Показатели по поступлениям и выплатам государственного бюджетного учреждения (подразделения) 2018 год</t>
  </si>
  <si>
    <t>3.2. Показатели по поступлениям и выплатам государственного бюджетного учреждения (подразделения) 2019 год</t>
  </si>
  <si>
    <t>3.3. Показатели по поступлениям и выплатам государственного бюджетного учреждения (подразделения) 2020 год</t>
  </si>
  <si>
    <t>20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</si>
  <si>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</si>
  <si>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>Субсидии муниципальным бюджетным общеобразовательным учреждениям на проведение мероприятий по энергосбережению в части замены существующих окон и наружных дверных блоков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</si>
  <si>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>Субсидии муниципальным бюджетным общеобразовательным учреждениям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Тацинского района «Развитие образования» ()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</si>
  <si>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()</t>
  </si>
  <si>
    <t>Субсидии муниципальным образовательным учреждениям на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(О09)</t>
  </si>
  <si>
    <t xml:space="preserve">О08 Субсидии муниципальным бюджетным общеобразовательным учреждениям на организацию льготного питания в рамках подпрограммы "Развитие общего и дополнительного образования" муниципальной программы Тацинского района "Развитие образования" </t>
  </si>
  <si>
    <t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(О07)</t>
  </si>
  <si>
    <t>О01 Субсидии МБОУ Верхнеобливская Оош на ремонт системы элктроснабжения в рамках подпрограммы "Развитие общего и дополнительного образования" муниципальной подпрограммы Тацинского района "Развитие образования" муниципальной программы Тацинского района "Развитие образования"</t>
  </si>
  <si>
    <t>Субсидии муниципальным образовательным учреждениям на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()</t>
  </si>
  <si>
    <t>Субсидии муниципальным бюджетным образовательным учреждениям на оснащение системами видеонаблюдения в целях обеспечения безопасности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противодействия преступности" ()</t>
  </si>
  <si>
    <t xml:space="preserve"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</t>
  </si>
  <si>
    <t xml:space="preserve"> Субсидии муниципальным бюджетным образовательным учреждениям на оплату расходов по проведению строительного контроля за капитальным ремонтом спортивных залов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</si>
  <si>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 xml:space="preserve"> • реализация основных общеобразовательных программ начального общего, основного общего образования; 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• организационно - педагогическая и учебно - методическая деятельность;                                                                                                                                                                                         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                                                                                                                                                                                                • выявление обучающихся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питания обучающихся.      </t>
  </si>
  <si>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</si>
  <si>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</si>
  <si>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</si>
  <si>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</si>
  <si>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</si>
  <si>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</si>
  <si>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</si>
  <si>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</si>
  <si>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</si>
  <si>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</si>
  <si>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</si>
  <si>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</si>
  <si>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</si>
  <si>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</si>
  <si>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</si>
  <si>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</si>
  <si>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</si>
  <si>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</si>
  <si>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</si>
  <si>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</si>
  <si>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</si>
  <si>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</si>
  <si>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</si>
  <si>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</si>
  <si>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</si>
  <si>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</si>
  <si>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</si>
  <si>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</si>
  <si>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</si>
  <si>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</si>
  <si>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</si>
  <si>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</si>
  <si>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</si>
  <si>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</si>
  <si>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</si>
  <si>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</si>
  <si>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</si>
  <si>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I. Нефинансовые активы, всего: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</si>
  <si>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</si>
  <si>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</si>
  <si>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</si>
  <si>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</si>
  <si>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</si>
  <si>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</si>
  <si>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</si>
  <si>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</si>
  <si>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</si>
  <si>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</si>
  <si>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</si>
  <si>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</si>
  <si>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</si>
  <si>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</si>
  <si>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</si>
  <si>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</si>
  <si>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</si>
  <si>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</si>
  <si>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</si>
  <si>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</si>
  <si>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</si>
  <si>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</si>
  <si>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</si>
  <si>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</si>
  <si>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</si>
  <si>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</si>
  <si>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</si>
  <si>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</si>
  <si>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</si>
  <si>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</si>
  <si>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</si>
  <si>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</si>
  <si>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</si>
  <si>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</si>
  <si>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</si>
  <si>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</si>
  <si>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</si>
  <si>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</si>
  <si>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</si>
  <si>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</si>
  <si>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</si>
  <si>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</si>
  <si>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</si>
  <si>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</si>
  <si>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</si>
  <si>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</si>
  <si>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</si>
  <si>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</si>
  <si>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</si>
  <si>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</si>
  <si>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</si>
  <si>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</si>
  <si>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</si>
  <si>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</si>
  <si>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</si>
  <si>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</si>
  <si>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</si>
  <si>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</si>
  <si>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</si>
  <si>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</si>
  <si>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</si>
  <si>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</si>
  <si>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</si>
  <si>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</si>
  <si>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</si>
  <si>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</si>
  <si>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</si>
  <si>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</si>
  <si>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</si>
  <si>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</si>
  <si>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</si>
  <si>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</si>
  <si>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</si>
  <si>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</si>
  <si>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</si>
  <si>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</si>
  <si>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</si>
  <si>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</si>
  <si>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</si>
  <si>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</si>
  <si>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</si>
  <si>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</si>
  <si>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</si>
  <si>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</si>
  <si>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</si>
  <si>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</si>
  <si>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</si>
  <si>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</si>
  <si>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</si>
  <si>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</si>
  <si>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</si>
  <si>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</si>
  <si>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</si>
  <si>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</si>
  <si>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</si>
  <si>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</si>
  <si>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</si>
  <si>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</si>
  <si>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</si>
  <si>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</si>
  <si>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</si>
  <si>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</si>
  <si>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</si>
  <si>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</si>
  <si>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</si>
  <si>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</si>
  <si>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</si>
  <si>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</si>
  <si>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</si>
  <si>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</si>
  <si>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</si>
  <si>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</si>
  <si>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</si>
  <si>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</si>
  <si>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</si>
  <si>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</si>
  <si>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</si>
  <si>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</si>
  <si>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</si>
  <si>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</si>
  <si>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</si>
  <si>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</si>
  <si>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</si>
  <si>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</si>
  <si>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</si>
  <si>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</si>
  <si>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</si>
  <si>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</si>
  <si>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</si>
  <si>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</si>
  <si>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</si>
  <si>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</si>
  <si>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</si>
  <si>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</si>
  <si>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</si>
  <si>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</si>
  <si>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</si>
  <si>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</si>
  <si>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</si>
  <si>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</si>
  <si>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</si>
  <si>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</si>
  <si>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</si>
  <si>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</si>
  <si>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</si>
  <si>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</si>
  <si>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</si>
  <si>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</si>
  <si>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</si>
  <si>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</si>
  <si>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</si>
  <si>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</si>
  <si>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</si>
  <si>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</si>
  <si>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</si>
  <si>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</si>
  <si>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</si>
  <si>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</si>
  <si>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</si>
  <si>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</si>
  <si>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</si>
  <si>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</si>
  <si>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</si>
  <si>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</si>
  <si>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</si>
  <si>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</si>
  <si>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</si>
  <si>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</si>
  <si>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</si>
  <si>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</si>
  <si>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</si>
  <si>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</si>
  <si>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</si>
  <si>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</si>
  <si>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</si>
  <si>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</si>
  <si>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</si>
  <si>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</si>
  <si>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</si>
  <si>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</si>
  <si>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</si>
  <si>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</si>
  <si>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</si>
  <si>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Заведующий Отделом образования Администрации Тацинского  района Ростовской области</t>
  </si>
  <si>
    <t>Т.А. Харитонова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</si>
  <si>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</si>
  <si>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18</t>
  </si>
  <si>
    <t>19</t>
  </si>
  <si>
    <t>Руководитель финансово-экономической службы</t>
  </si>
  <si>
    <t>МАУ РКЦ "Образования"</t>
  </si>
  <si>
    <t>Е.И. Шляхтина</t>
  </si>
  <si>
    <t>Главный бухгалтер  МАУ  "РКЦ  Образования"</t>
  </si>
  <si>
    <t>Е.А. Устенко</t>
  </si>
  <si>
    <t>2-10.54</t>
  </si>
  <si>
    <t>907</t>
  </si>
  <si>
    <t>Отдел образования Администрации Тацинского района Ростовской области</t>
  </si>
  <si>
    <t>Исполнители</t>
  </si>
  <si>
    <t>иные субсидии, предоставленные из бюджета  ВСЕГО</t>
  </si>
  <si>
    <t>по ОКТМО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</si>
  <si>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</si>
  <si>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(О04)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</si>
  <si>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(О06)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</si>
  <si>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(О08)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</si>
  <si>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(И01)</t>
  </si>
  <si>
    <t>Адаптация для инвалидов и других маломобильных групп населения приортетных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муниципальной программы Тацинсого района "Доступная среда" (О11)</t>
  </si>
  <si>
    <t xml:space="preserve"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• предоставление обучающимся качественного образования                                           </t>
  </si>
  <si>
    <t>Субсидии МБОУ Михайловская СОШ на выплату заработной платы работникам дошкольной группы в рамках подпрограммы "Развитие общего и дополнительного образования" муниципальной программы Тацинского района "Развитие образования"  (О22)</t>
  </si>
  <si>
    <t>Субсидии муниципальным образовательным учреждениям на выполнение мероприятий в области охраны окружающей среды в рамках подпрограммы "Развитие общего и дополнительного образования" муниципальной программы Тацинского района "Развитие образования" (О21)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</si>
</sst>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;[Red]0.00"/>
    <numFmt numFmtId="180" formatCode="0.00000"/>
    <numFmt numFmtId="181" formatCode="0.000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.0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3" fontId="6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6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%202017%20&#1064;&#1050;%20&#1080;&#1089;&#1087;&#1086;&#1083;&#1085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8;&#1077;&#1083;&#1072;\&#1076;&#1083;&#1103;%202017%20&#1075;&#1086;&#1076;&#1072;\&#1048;&#1057;&#1055;&#1054;&#1051;&#1053;&#1045;&#1053;&#1048;&#1045;%202017\&#1103;&#1085;&#1074;&#1072;&#1088;&#1100;%202017%20&#1064;&#1050;%20&#1080;&#1089;&#1087;&#1086;&#1083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  <sheetDataSet>
      <sheetData sheetId="20">
        <row r="69">
          <cell r="X69">
            <v>6598410.799999999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  <sheetDataSet>
      <sheetData sheetId="20">
        <row r="53">
          <cell r="X53">
            <v>6598410.800000001</v>
          </cell>
          <cell r="AD53">
            <v>6567447.19</v>
          </cell>
          <cell r="AE53">
            <v>30963.61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B421"/>
  <sheetViews>
    <sheetView tabSelected="1" view="pageBreakPreview" zoomScale="70" zoomScaleSheetLayoutView="70" zoomScalePageLayoutView="0" workbookViewId="0" topLeftCell="A200">
      <selection activeCell="FU213" sqref="FU213"/>
    </sheetView>
  </sheetViews>
  <sheetFormatPr defaultColWidth="0.875" defaultRowHeight="12.75"/>
  <cols>
    <col min="1" max="27" width="0.875" style="1" customWidth="1"/>
    <col min="28" max="28" width="37.25390625" style="1" customWidth="1"/>
    <col min="29" max="102" width="0.875" style="1" customWidth="1"/>
    <col min="103" max="103" width="2.25390625" style="1" customWidth="1"/>
    <col min="104" max="118" width="0.875" style="1" customWidth="1"/>
    <col min="119" max="119" width="1.37890625" style="1" customWidth="1"/>
    <col min="120" max="134" width="0.875" style="1" customWidth="1"/>
    <col min="135" max="135" width="2.875" style="1" customWidth="1"/>
    <col min="136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7" width="0.875" style="1" hidden="1" customWidth="1"/>
    <col min="168" max="169" width="0.875" style="1" customWidth="1"/>
    <col min="170" max="170" width="17.00390625" style="1" customWidth="1"/>
    <col min="171" max="176" width="0.875" style="1" customWidth="1"/>
    <col min="177" max="177" width="14.125" style="1" customWidth="1"/>
    <col min="178" max="179" width="0.875" style="1" customWidth="1"/>
    <col min="180" max="180" width="13.375" style="1" customWidth="1"/>
    <col min="181" max="188" width="0.875" style="1" customWidth="1"/>
    <col min="189" max="189" width="10.25390625" style="1" customWidth="1"/>
    <col min="190" max="209" width="0.875" style="1" customWidth="1"/>
    <col min="210" max="210" width="18.125" style="1" customWidth="1"/>
    <col min="211" max="16384" width="0.875" style="1" customWidth="1"/>
  </cols>
  <sheetData>
    <row r="1" ht="15" customHeight="1">
      <c r="N1" s="2"/>
    </row>
    <row r="2" spans="82:167" ht="15">
      <c r="CD2" s="125" t="s">
        <v>60</v>
      </c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</row>
    <row r="3" spans="82:167" ht="18" customHeight="1">
      <c r="CD3" s="126" t="s">
        <v>273</v>
      </c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</row>
    <row r="4" spans="82:167" s="2" customFormat="1" ht="12" customHeight="1">
      <c r="CD4" s="127" t="s">
        <v>69</v>
      </c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</row>
    <row r="5" spans="82:167" ht="15"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 t="s">
        <v>274</v>
      </c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</row>
    <row r="6" spans="82:167" s="2" customFormat="1" ht="12">
      <c r="CD6" s="129" t="s">
        <v>58</v>
      </c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 t="s">
        <v>59</v>
      </c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</row>
    <row r="7" spans="106:144" ht="15">
      <c r="DB7" s="104" t="s">
        <v>54</v>
      </c>
      <c r="DC7" s="104"/>
      <c r="DD7" s="111" t="s">
        <v>32</v>
      </c>
      <c r="DE7" s="111"/>
      <c r="DF7" s="111"/>
      <c r="DG7" s="111"/>
      <c r="DH7" s="109" t="s">
        <v>54</v>
      </c>
      <c r="DI7" s="109"/>
      <c r="DJ7" s="109"/>
      <c r="DK7" s="111" t="s">
        <v>33</v>
      </c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05">
        <v>20</v>
      </c>
      <c r="ED7" s="105"/>
      <c r="EE7" s="105"/>
      <c r="EF7" s="105"/>
      <c r="EG7" s="110" t="s">
        <v>276</v>
      </c>
      <c r="EH7" s="110"/>
      <c r="EI7" s="110"/>
      <c r="EJ7" s="110"/>
      <c r="EK7" s="106" t="s">
        <v>55</v>
      </c>
      <c r="EL7" s="106"/>
      <c r="EM7" s="106"/>
      <c r="EN7" s="106"/>
    </row>
    <row r="8" ht="15">
      <c r="CY8" s="7"/>
    </row>
    <row r="9" spans="1:167" ht="16.5">
      <c r="A9" s="122" t="s">
        <v>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</row>
    <row r="10" spans="36:93" s="8" customFormat="1" ht="16.5">
      <c r="AJ10" s="9"/>
      <c r="AM10" s="9"/>
      <c r="BV10" s="118" t="s">
        <v>77</v>
      </c>
      <c r="BW10" s="118"/>
      <c r="BX10" s="118"/>
      <c r="BY10" s="118"/>
      <c r="BZ10" s="118"/>
      <c r="CA10" s="118"/>
      <c r="CB10" s="118"/>
      <c r="CC10" s="118"/>
      <c r="CD10" s="118"/>
      <c r="CE10" s="120" t="s">
        <v>276</v>
      </c>
      <c r="CF10" s="120"/>
      <c r="CG10" s="120"/>
      <c r="CH10" s="120"/>
      <c r="CI10" s="119" t="s">
        <v>56</v>
      </c>
      <c r="CJ10" s="119"/>
      <c r="CK10" s="119"/>
      <c r="CL10" s="119"/>
      <c r="CM10" s="119"/>
      <c r="CN10" s="119"/>
      <c r="CO10" s="119"/>
    </row>
    <row r="11" ht="4.5" customHeight="1"/>
    <row r="12" spans="140:167" ht="16.5" customHeight="1">
      <c r="EJ12" s="17"/>
      <c r="EK12" s="17"/>
      <c r="EL12" s="17"/>
      <c r="EM12" s="17"/>
      <c r="EN12" s="17"/>
      <c r="EO12" s="131" t="s">
        <v>61</v>
      </c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40:167" ht="16.5" customHeight="1">
      <c r="EJ13" s="17"/>
      <c r="EK13" s="17"/>
      <c r="EL13" s="17"/>
      <c r="EM13" s="40" t="s">
        <v>70</v>
      </c>
      <c r="EN13" s="17"/>
      <c r="EO13" s="290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2"/>
    </row>
    <row r="14" spans="33:167" ht="21" customHeight="1">
      <c r="AG14" s="123" t="s">
        <v>54</v>
      </c>
      <c r="AH14" s="123"/>
      <c r="AI14" s="124" t="s">
        <v>32</v>
      </c>
      <c r="AJ14" s="124"/>
      <c r="AK14" s="124"/>
      <c r="AL14" s="124"/>
      <c r="AM14" s="115" t="s">
        <v>54</v>
      </c>
      <c r="AN14" s="115"/>
      <c r="AO14" s="115"/>
      <c r="AP14" s="124" t="s">
        <v>33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08">
        <v>20</v>
      </c>
      <c r="BI14" s="108"/>
      <c r="BJ14" s="108"/>
      <c r="BK14" s="108"/>
      <c r="BL14" s="121" t="s">
        <v>276</v>
      </c>
      <c r="BM14" s="121"/>
      <c r="BN14" s="121"/>
      <c r="BO14" s="121"/>
      <c r="BP14" s="115" t="s">
        <v>55</v>
      </c>
      <c r="BQ14" s="115"/>
      <c r="BR14" s="115"/>
      <c r="BS14" s="115"/>
      <c r="BY14" s="11"/>
      <c r="EJ14" s="17"/>
      <c r="EK14" s="17"/>
      <c r="EL14" s="17"/>
      <c r="EM14" s="18" t="s">
        <v>62</v>
      </c>
      <c r="EN14" s="17"/>
      <c r="EO14" s="293" t="s">
        <v>34</v>
      </c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5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296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8"/>
    </row>
    <row r="16" spans="1:167" ht="46.5" customHeight="1">
      <c r="A16" s="102" t="s">
        <v>94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32" t="s">
        <v>4</v>
      </c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EJ16" s="17"/>
      <c r="EK16" s="17"/>
      <c r="EL16" s="17"/>
      <c r="EM16" s="40" t="s">
        <v>63</v>
      </c>
      <c r="EN16" s="17"/>
      <c r="EO16" s="101" t="s">
        <v>5</v>
      </c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</row>
    <row r="17" spans="1:167" ht="45" customHeight="1">
      <c r="A17" s="102" t="s">
        <v>95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EJ17" s="17"/>
      <c r="EK17" s="17"/>
      <c r="EL17" s="17"/>
      <c r="EM17" s="40"/>
      <c r="EN17" s="17"/>
      <c r="EO17" s="101" t="s">
        <v>6</v>
      </c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</row>
    <row r="18" spans="1:167" s="12" customFormat="1" ht="16.5" customHeight="1">
      <c r="A18" s="130" t="s">
        <v>97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EJ18" s="41"/>
      <c r="EK18" s="41"/>
      <c r="EL18" s="41"/>
      <c r="EM18" s="42"/>
      <c r="EN18" s="41"/>
      <c r="EO18" s="101" t="s">
        <v>7</v>
      </c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</row>
    <row r="19" spans="1:167" s="12" customFormat="1" ht="16.5" customHeight="1">
      <c r="A19" s="130" t="s">
        <v>96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EJ19" s="41"/>
      <c r="EK19" s="41"/>
      <c r="EL19" s="41"/>
      <c r="EM19" s="42"/>
      <c r="EN19" s="41"/>
      <c r="EO19" s="101" t="s">
        <v>2</v>
      </c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</row>
    <row r="20" spans="1:167" ht="30.75" customHeight="1">
      <c r="A20" s="102" t="s">
        <v>98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32" t="s">
        <v>285</v>
      </c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EJ20" s="17"/>
      <c r="EK20" s="17"/>
      <c r="EL20" s="17"/>
      <c r="EM20" s="40" t="s">
        <v>99</v>
      </c>
      <c r="EN20" s="17"/>
      <c r="EO20" s="101" t="s">
        <v>284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</row>
    <row r="21" spans="1:167" ht="45" customHeight="1">
      <c r="A21" s="102" t="s">
        <v>100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16" t="s">
        <v>8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EJ21" s="17"/>
      <c r="EK21" s="17"/>
      <c r="EL21" s="17"/>
      <c r="EM21" s="40" t="s">
        <v>288</v>
      </c>
      <c r="EN21" s="17"/>
      <c r="EO21" s="101" t="s">
        <v>3</v>
      </c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</row>
    <row r="22" spans="1:167" s="12" customFormat="1" ht="16.5" customHeight="1">
      <c r="A22" s="130" t="s">
        <v>65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EJ22" s="41"/>
      <c r="EK22" s="41"/>
      <c r="EL22" s="41"/>
      <c r="EM22" s="40" t="s">
        <v>64</v>
      </c>
      <c r="EN22" s="41"/>
      <c r="EO22" s="290" t="s">
        <v>87</v>
      </c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2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5" spans="2:166" s="3" customFormat="1" ht="15" customHeight="1">
      <c r="B25" s="103" t="s">
        <v>90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</row>
    <row r="26" spans="1:108" s="3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" customHeight="1">
      <c r="A27" s="14" t="s">
        <v>91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67" ht="183" customHeight="1">
      <c r="A28" s="107" t="s">
        <v>295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</row>
    <row r="29" spans="1:108" ht="15" customHeight="1">
      <c r="A29" s="14" t="s">
        <v>92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67" ht="214.5" customHeight="1">
      <c r="A30" s="107" t="s">
        <v>51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</row>
    <row r="31" spans="1:108" ht="15">
      <c r="A31" s="14" t="s">
        <v>270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67" ht="17.2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</row>
    <row r="34" spans="2:166" ht="15">
      <c r="B34" s="112" t="s">
        <v>101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</row>
    <row r="35" spans="63:105" ht="15">
      <c r="BK35" s="104" t="s">
        <v>102</v>
      </c>
      <c r="BL35" s="104"/>
      <c r="BM35" s="104"/>
      <c r="BN35" s="104"/>
      <c r="BO35" s="104"/>
      <c r="BP35" s="104"/>
      <c r="BQ35" s="111" t="s">
        <v>32</v>
      </c>
      <c r="BR35" s="111"/>
      <c r="BS35" s="111"/>
      <c r="BT35" s="111"/>
      <c r="BU35" s="106" t="s">
        <v>54</v>
      </c>
      <c r="BV35" s="106"/>
      <c r="BW35" s="106"/>
      <c r="BX35" s="111" t="s">
        <v>33</v>
      </c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05">
        <v>20</v>
      </c>
      <c r="CQ35" s="105"/>
      <c r="CR35" s="105"/>
      <c r="CS35" s="105"/>
      <c r="CT35" s="110" t="s">
        <v>276</v>
      </c>
      <c r="CU35" s="110"/>
      <c r="CV35" s="110"/>
      <c r="CW35" s="110"/>
      <c r="CX35" s="106" t="s">
        <v>55</v>
      </c>
      <c r="CY35" s="106"/>
      <c r="CZ35" s="106"/>
      <c r="DA35" s="106"/>
    </row>
    <row r="37" spans="1:167" ht="16.5" customHeight="1">
      <c r="A37" s="96" t="s">
        <v>52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8"/>
      <c r="EH37" s="96" t="s">
        <v>103</v>
      </c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8"/>
    </row>
    <row r="38" spans="1:167" s="3" customFormat="1" ht="15.75" customHeight="1">
      <c r="A38" s="21"/>
      <c r="B38" s="113" t="s">
        <v>89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4"/>
      <c r="EH38" s="133">
        <v>12961562.51</v>
      </c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5"/>
    </row>
    <row r="39" spans="1:167" ht="15.75" customHeight="1">
      <c r="A39" s="22"/>
      <c r="B39" s="136" t="s">
        <v>53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7"/>
      <c r="EH39" s="138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40"/>
    </row>
    <row r="40" spans="1:167" ht="15.75" customHeight="1">
      <c r="A40" s="23"/>
      <c r="B40" s="92" t="s">
        <v>104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3"/>
      <c r="EH40" s="138">
        <v>8960396.32</v>
      </c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40"/>
    </row>
    <row r="41" spans="1:167" ht="15.75" customHeight="1">
      <c r="A41" s="22"/>
      <c r="B41" s="94" t="s">
        <v>57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138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40"/>
    </row>
    <row r="42" spans="1:167" ht="30.75" customHeight="1">
      <c r="A42" s="23"/>
      <c r="B42" s="92" t="s">
        <v>88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3"/>
      <c r="EH42" s="141">
        <v>12961562.51</v>
      </c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3"/>
    </row>
    <row r="43" spans="1:167" ht="30.75" customHeight="1">
      <c r="A43" s="23"/>
      <c r="B43" s="92" t="s">
        <v>93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3"/>
      <c r="EH43" s="141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3"/>
    </row>
    <row r="44" spans="1:167" ht="30.75" customHeight="1">
      <c r="A44" s="23"/>
      <c r="B44" s="92" t="s">
        <v>105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3"/>
      <c r="EH44" s="141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3"/>
    </row>
    <row r="45" spans="1:167" ht="15.75" customHeight="1">
      <c r="A45" s="23"/>
      <c r="B45" s="92" t="s">
        <v>84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3"/>
      <c r="EH45" s="141">
        <v>3999903.49</v>
      </c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3"/>
    </row>
    <row r="46" spans="1:167" ht="15.75" customHeight="1">
      <c r="A46" s="23"/>
      <c r="B46" s="92" t="s">
        <v>267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3"/>
      <c r="EH46" s="141">
        <v>4001166.19</v>
      </c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3"/>
    </row>
    <row r="47" spans="1:167" ht="15.75" customHeight="1">
      <c r="A47" s="24"/>
      <c r="B47" s="94" t="s">
        <v>57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141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3"/>
    </row>
    <row r="48" spans="1:167" ht="15.75" customHeight="1">
      <c r="A48" s="23"/>
      <c r="B48" s="92" t="s">
        <v>67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3"/>
      <c r="EH48" s="141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3"/>
    </row>
    <row r="49" spans="1:167" ht="15.75" customHeight="1">
      <c r="A49" s="23"/>
      <c r="B49" s="92" t="s">
        <v>68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3"/>
      <c r="EH49" s="141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3"/>
    </row>
    <row r="50" spans="1:167" s="3" customFormat="1" ht="15.75" customHeight="1">
      <c r="A50" s="21"/>
      <c r="B50" s="113" t="s">
        <v>106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4"/>
      <c r="EH50" s="147">
        <f>EH57</f>
        <v>15697.3</v>
      </c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9"/>
    </row>
    <row r="51" spans="1:167" ht="15.75" customHeight="1">
      <c r="A51" s="22"/>
      <c r="B51" s="136" t="s">
        <v>53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7"/>
      <c r="EH51" s="141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3"/>
    </row>
    <row r="52" spans="1:167" ht="15.75" customHeight="1">
      <c r="A52" s="23"/>
      <c r="B52" s="92" t="s">
        <v>107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3"/>
      <c r="EH52" s="138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40"/>
    </row>
    <row r="53" spans="1:167" ht="15.75" customHeight="1">
      <c r="A53" s="22"/>
      <c r="B53" s="94" t="s">
        <v>57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5"/>
      <c r="EH53" s="138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40"/>
    </row>
    <row r="54" spans="1:167" ht="15.75" customHeight="1">
      <c r="A54" s="23"/>
      <c r="B54" s="92" t="s">
        <v>108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3"/>
      <c r="EH54" s="138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40"/>
    </row>
    <row r="55" spans="1:167" ht="15.75" customHeight="1">
      <c r="A55" s="23"/>
      <c r="B55" s="92" t="s">
        <v>109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3"/>
      <c r="EH55" s="138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</row>
    <row r="56" spans="1:167" ht="15.75" customHeight="1">
      <c r="A56" s="23"/>
      <c r="B56" s="92" t="s">
        <v>110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141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3"/>
    </row>
    <row r="57" spans="1:167" ht="30.75" customHeight="1">
      <c r="A57" s="23"/>
      <c r="B57" s="92" t="s">
        <v>111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3"/>
      <c r="EH57" s="138">
        <f>EH59+EH61+EH63+EH68</f>
        <v>15697.3</v>
      </c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40"/>
    </row>
    <row r="58" spans="1:167" ht="15.75" customHeight="1">
      <c r="A58" s="25"/>
      <c r="B58" s="94" t="s">
        <v>57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5"/>
      <c r="EH58" s="138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40"/>
    </row>
    <row r="59" spans="1:167" ht="15.75" customHeight="1">
      <c r="A59" s="23"/>
      <c r="B59" s="92" t="s">
        <v>112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3"/>
      <c r="EH59" s="141">
        <v>60.93</v>
      </c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3"/>
    </row>
    <row r="60" spans="1:167" ht="15.75" customHeight="1">
      <c r="A60" s="23"/>
      <c r="B60" s="92" t="s">
        <v>113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3"/>
      <c r="EH60" s="141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3"/>
    </row>
    <row r="61" spans="1:167" ht="15.75" customHeight="1">
      <c r="A61" s="23"/>
      <c r="B61" s="92" t="s">
        <v>114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3"/>
      <c r="EH61" s="141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3"/>
    </row>
    <row r="62" spans="1:167" ht="15.75" customHeight="1">
      <c r="A62" s="23"/>
      <c r="B62" s="92" t="s">
        <v>115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3"/>
      <c r="EH62" s="141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3"/>
    </row>
    <row r="63" spans="1:167" ht="15.75" customHeight="1">
      <c r="A63" s="23"/>
      <c r="B63" s="92" t="s">
        <v>116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3"/>
      <c r="EH63" s="141">
        <f>14677.4+958.97</f>
        <v>15636.369999999999</v>
      </c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3"/>
    </row>
    <row r="64" spans="1:167" ht="15.75" customHeight="1">
      <c r="A64" s="23"/>
      <c r="B64" s="92" t="s">
        <v>117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3"/>
      <c r="EH64" s="141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3"/>
    </row>
    <row r="65" spans="1:167" ht="15.75" customHeight="1">
      <c r="A65" s="23"/>
      <c r="B65" s="92" t="s">
        <v>118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3"/>
      <c r="EH65" s="141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3"/>
    </row>
    <row r="66" spans="1:167" ht="15.75" customHeight="1">
      <c r="A66" s="23"/>
      <c r="B66" s="92" t="s">
        <v>119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3"/>
      <c r="EH66" s="141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3"/>
    </row>
    <row r="67" spans="1:167" ht="15.75" customHeight="1">
      <c r="A67" s="23"/>
      <c r="B67" s="92" t="s">
        <v>120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3"/>
      <c r="EH67" s="141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3"/>
    </row>
    <row r="68" spans="1:167" ht="15.75" customHeight="1">
      <c r="A68" s="23"/>
      <c r="B68" s="92" t="s">
        <v>121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3"/>
      <c r="EH68" s="141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3"/>
    </row>
    <row r="69" spans="1:167" ht="30.75" customHeight="1">
      <c r="A69" s="23"/>
      <c r="B69" s="92" t="s">
        <v>122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3"/>
      <c r="EH69" s="141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3"/>
    </row>
    <row r="70" spans="1:167" ht="15.75" customHeight="1">
      <c r="A70" s="25"/>
      <c r="B70" s="94" t="s">
        <v>57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5"/>
      <c r="EH70" s="141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3"/>
    </row>
    <row r="71" spans="1:167" ht="15.75" customHeight="1">
      <c r="A71" s="23"/>
      <c r="B71" s="92" t="s">
        <v>123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3"/>
      <c r="EH71" s="141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3"/>
    </row>
    <row r="72" spans="1:167" ht="15.75" customHeight="1">
      <c r="A72" s="23"/>
      <c r="B72" s="92" t="s">
        <v>124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3"/>
      <c r="EH72" s="141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3"/>
    </row>
    <row r="73" spans="1:167" ht="15.75" customHeight="1">
      <c r="A73" s="23"/>
      <c r="B73" s="92" t="s">
        <v>125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3"/>
      <c r="EH73" s="141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3"/>
    </row>
    <row r="74" spans="1:167" ht="15.75" customHeight="1">
      <c r="A74" s="23"/>
      <c r="B74" s="92" t="s">
        <v>126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3"/>
      <c r="EH74" s="141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3"/>
    </row>
    <row r="75" spans="1:167" ht="15.75" customHeight="1">
      <c r="A75" s="23"/>
      <c r="B75" s="92" t="s">
        <v>127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3"/>
      <c r="EH75" s="141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3"/>
    </row>
    <row r="76" spans="1:167" ht="15.75" customHeight="1">
      <c r="A76" s="23"/>
      <c r="B76" s="92" t="s">
        <v>128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3"/>
      <c r="EH76" s="141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3"/>
    </row>
    <row r="77" spans="1:167" ht="15.75" customHeight="1">
      <c r="A77" s="23"/>
      <c r="B77" s="92" t="s">
        <v>129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3"/>
      <c r="EH77" s="141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3"/>
    </row>
    <row r="78" spans="1:167" ht="15.75" customHeight="1">
      <c r="A78" s="23"/>
      <c r="B78" s="92" t="s">
        <v>130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3"/>
      <c r="EH78" s="141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3"/>
    </row>
    <row r="79" spans="1:167" ht="15.75" customHeight="1">
      <c r="A79" s="23"/>
      <c r="B79" s="92" t="s">
        <v>131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3"/>
      <c r="EH79" s="141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3"/>
    </row>
    <row r="80" spans="1:167" ht="15.75" customHeight="1">
      <c r="A80" s="23"/>
      <c r="B80" s="92" t="s">
        <v>132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3"/>
      <c r="EH80" s="141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3"/>
    </row>
    <row r="81" spans="1:167" ht="15.75" customHeight="1">
      <c r="A81" s="23"/>
      <c r="B81" s="92" t="s">
        <v>133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3"/>
      <c r="EH81" s="141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3"/>
    </row>
    <row r="82" spans="1:167" ht="15.75" customHeight="1">
      <c r="A82" s="23"/>
      <c r="B82" s="92" t="s">
        <v>134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3"/>
      <c r="EH82" s="141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3"/>
    </row>
    <row r="83" spans="1:167" ht="15.75" customHeight="1">
      <c r="A83" s="23"/>
      <c r="B83" s="92" t="s">
        <v>268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3"/>
      <c r="EH83" s="141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3"/>
    </row>
    <row r="84" spans="1:167" s="3" customFormat="1" ht="15.75" customHeight="1">
      <c r="A84" s="21"/>
      <c r="B84" s="113" t="s">
        <v>135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4"/>
      <c r="EH84" s="147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9"/>
    </row>
    <row r="85" spans="1:167" ht="15.75" customHeight="1">
      <c r="A85" s="26"/>
      <c r="B85" s="136" t="s">
        <v>53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7"/>
      <c r="EH85" s="141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3"/>
    </row>
    <row r="86" spans="1:167" ht="15.75" customHeight="1">
      <c r="A86" s="23"/>
      <c r="B86" s="92" t="s">
        <v>136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3"/>
      <c r="EH86" s="141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3"/>
    </row>
    <row r="87" spans="1:167" ht="15.75" customHeight="1">
      <c r="A87" s="23"/>
      <c r="B87" s="92" t="s">
        <v>137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3"/>
      <c r="EH87" s="141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3"/>
    </row>
    <row r="88" spans="1:167" ht="30.75" customHeight="1">
      <c r="A88" s="23"/>
      <c r="B88" s="92" t="s">
        <v>138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3"/>
      <c r="EH88" s="144">
        <f>EH90+EH94+EH95+EH99+EH100+EH93+EH91</f>
        <v>12295.07</v>
      </c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3"/>
    </row>
    <row r="89" spans="1:167" ht="15.75" customHeight="1">
      <c r="A89" s="25"/>
      <c r="B89" s="94" t="s">
        <v>57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5"/>
      <c r="EH89" s="138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40"/>
    </row>
    <row r="90" spans="1:167" ht="15.75" customHeight="1">
      <c r="A90" s="23"/>
      <c r="B90" s="92" t="s">
        <v>78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3"/>
      <c r="EH90" s="141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3"/>
    </row>
    <row r="91" spans="1:167" ht="15.75" customHeight="1">
      <c r="A91" s="23"/>
      <c r="B91" s="92" t="s">
        <v>71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3"/>
      <c r="EH91" s="141">
        <v>2990</v>
      </c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3"/>
    </row>
    <row r="92" spans="1:167" ht="15.75" customHeight="1">
      <c r="A92" s="23"/>
      <c r="B92" s="92" t="s">
        <v>72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3"/>
      <c r="EH92" s="141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3"/>
    </row>
    <row r="93" spans="1:167" ht="15.75" customHeight="1">
      <c r="A93" s="23"/>
      <c r="B93" s="92" t="s">
        <v>73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3"/>
      <c r="EH93" s="144">
        <v>9305.07</v>
      </c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6"/>
    </row>
    <row r="94" spans="1:167" ht="15.75" customHeight="1">
      <c r="A94" s="23"/>
      <c r="B94" s="92" t="s">
        <v>74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3"/>
      <c r="EH94" s="144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6"/>
    </row>
    <row r="95" spans="1:167" ht="15.75" customHeight="1">
      <c r="A95" s="23"/>
      <c r="B95" s="92" t="s">
        <v>75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3"/>
      <c r="EH95" s="144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6"/>
    </row>
    <row r="96" spans="1:167" ht="15.75" customHeight="1">
      <c r="A96" s="23"/>
      <c r="B96" s="92" t="s">
        <v>76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3"/>
      <c r="EH96" s="144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6"/>
    </row>
    <row r="97" spans="1:167" ht="15.75" customHeight="1">
      <c r="A97" s="23"/>
      <c r="B97" s="92" t="s">
        <v>79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3"/>
      <c r="EH97" s="144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6"/>
    </row>
    <row r="98" spans="1:167" ht="15.75" customHeight="1">
      <c r="A98" s="23"/>
      <c r="B98" s="92" t="s">
        <v>85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3"/>
      <c r="EH98" s="144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6"/>
    </row>
    <row r="99" spans="1:167" ht="15.75" customHeight="1">
      <c r="A99" s="23"/>
      <c r="B99" s="92" t="s">
        <v>80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3"/>
      <c r="EH99" s="144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6"/>
    </row>
    <row r="100" spans="1:167" ht="15.75" customHeight="1">
      <c r="A100" s="23"/>
      <c r="B100" s="92" t="s">
        <v>81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3"/>
      <c r="EH100" s="141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2"/>
      <c r="FG100" s="142"/>
      <c r="FH100" s="142"/>
      <c r="FI100" s="142"/>
      <c r="FJ100" s="142"/>
      <c r="FK100" s="143"/>
    </row>
    <row r="101" spans="1:167" ht="15.75" customHeight="1">
      <c r="A101" s="23"/>
      <c r="B101" s="92" t="s">
        <v>82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3"/>
      <c r="EH101" s="141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3"/>
    </row>
    <row r="102" spans="1:167" ht="15.75" customHeight="1">
      <c r="A102" s="23"/>
      <c r="B102" s="92" t="s">
        <v>83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3"/>
      <c r="EH102" s="141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3"/>
    </row>
    <row r="103" spans="1:167" ht="30.75" customHeight="1">
      <c r="A103" s="23"/>
      <c r="B103" s="92" t="s">
        <v>139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3"/>
      <c r="EH103" s="141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3"/>
    </row>
    <row r="104" spans="1:167" ht="15.75" customHeight="1">
      <c r="A104" s="27"/>
      <c r="B104" s="94" t="s">
        <v>57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5"/>
      <c r="EH104" s="141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3"/>
    </row>
    <row r="105" spans="1:167" ht="15.75" customHeight="1">
      <c r="A105" s="23"/>
      <c r="B105" s="92" t="s">
        <v>140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3"/>
      <c r="EH105" s="141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3"/>
    </row>
    <row r="106" spans="1:167" ht="15.75" customHeight="1">
      <c r="A106" s="23"/>
      <c r="B106" s="92" t="s">
        <v>141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3"/>
      <c r="EH106" s="141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3"/>
    </row>
    <row r="107" spans="1:167" ht="15.75" customHeight="1">
      <c r="A107" s="23"/>
      <c r="B107" s="92" t="s">
        <v>142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3"/>
      <c r="EH107" s="141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3"/>
    </row>
    <row r="108" spans="1:167" ht="15.75" customHeight="1">
      <c r="A108" s="23"/>
      <c r="B108" s="92" t="s">
        <v>143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3"/>
      <c r="EH108" s="141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3"/>
    </row>
    <row r="109" spans="1:167" ht="15.75" customHeight="1">
      <c r="A109" s="23"/>
      <c r="B109" s="92" t="s">
        <v>144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3"/>
      <c r="EH109" s="141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3"/>
    </row>
    <row r="110" spans="1:167" ht="15.75" customHeight="1">
      <c r="A110" s="23"/>
      <c r="B110" s="92" t="s">
        <v>145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3"/>
      <c r="EH110" s="141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3"/>
    </row>
    <row r="111" spans="1:167" ht="15.75" customHeight="1">
      <c r="A111" s="23"/>
      <c r="B111" s="92" t="s">
        <v>146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3"/>
      <c r="EH111" s="141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3"/>
    </row>
    <row r="112" spans="1:167" ht="15.75" customHeight="1">
      <c r="A112" s="23"/>
      <c r="B112" s="92" t="s">
        <v>147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3"/>
      <c r="EH112" s="141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3"/>
    </row>
    <row r="113" spans="1:167" ht="15.75" customHeight="1">
      <c r="A113" s="23"/>
      <c r="B113" s="92" t="s">
        <v>148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3"/>
      <c r="EH113" s="141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3"/>
    </row>
    <row r="114" spans="1:167" ht="15.75" customHeight="1">
      <c r="A114" s="23"/>
      <c r="B114" s="92" t="s">
        <v>149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3"/>
      <c r="EH114" s="141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3"/>
    </row>
    <row r="115" spans="1:167" ht="15.75" customHeight="1">
      <c r="A115" s="23"/>
      <c r="B115" s="92" t="s">
        <v>150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3"/>
      <c r="EH115" s="141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3"/>
    </row>
    <row r="116" spans="1:167" ht="15.75" customHeight="1">
      <c r="A116" s="23"/>
      <c r="B116" s="92" t="s">
        <v>151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3"/>
      <c r="EH116" s="141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3"/>
    </row>
    <row r="117" spans="1:167" ht="15.75" customHeight="1">
      <c r="A117" s="23"/>
      <c r="B117" s="92" t="s">
        <v>152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3"/>
      <c r="EH117" s="141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3"/>
    </row>
    <row r="119" spans="2:166" ht="15">
      <c r="B119" s="112" t="s">
        <v>269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</row>
    <row r="120" spans="63:105" ht="15">
      <c r="BK120" s="104" t="s">
        <v>102</v>
      </c>
      <c r="BL120" s="104"/>
      <c r="BM120" s="104"/>
      <c r="BN120" s="104"/>
      <c r="BO120" s="104"/>
      <c r="BP120" s="104"/>
      <c r="BQ120" s="111" t="s">
        <v>32</v>
      </c>
      <c r="BR120" s="111"/>
      <c r="BS120" s="111"/>
      <c r="BT120" s="111"/>
      <c r="BU120" s="106" t="s">
        <v>54</v>
      </c>
      <c r="BV120" s="106"/>
      <c r="BW120" s="106"/>
      <c r="BX120" s="111" t="s">
        <v>33</v>
      </c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05">
        <v>20</v>
      </c>
      <c r="CQ120" s="105"/>
      <c r="CR120" s="105"/>
      <c r="CS120" s="105"/>
      <c r="CT120" s="110" t="s">
        <v>276</v>
      </c>
      <c r="CU120" s="110"/>
      <c r="CV120" s="110"/>
      <c r="CW120" s="110"/>
      <c r="CX120" s="106" t="s">
        <v>55</v>
      </c>
      <c r="CY120" s="106"/>
      <c r="CZ120" s="106"/>
      <c r="DA120" s="106"/>
    </row>
    <row r="121" spans="63:101" ht="15">
      <c r="BK121" s="45"/>
      <c r="BL121" s="45"/>
      <c r="BM121" s="45"/>
      <c r="BN121" s="45"/>
      <c r="BO121" s="45"/>
      <c r="BP121" s="45"/>
      <c r="BQ121" s="56"/>
      <c r="BR121" s="56"/>
      <c r="BS121" s="56"/>
      <c r="BT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0"/>
      <c r="CQ121" s="50"/>
      <c r="CR121" s="50"/>
      <c r="CS121" s="50"/>
      <c r="CT121" s="57"/>
      <c r="CU121" s="57"/>
      <c r="CV121" s="57"/>
      <c r="CW121" s="57"/>
    </row>
    <row r="122" spans="1:168" ht="15">
      <c r="A122" s="288" t="s">
        <v>35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</row>
    <row r="123" spans="1:167" s="29" customFormat="1" ht="15" customHeight="1">
      <c r="A123" s="150" t="s">
        <v>160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2"/>
      <c r="AC123" s="150" t="s">
        <v>153</v>
      </c>
      <c r="AD123" s="151"/>
      <c r="AE123" s="151"/>
      <c r="AF123" s="151"/>
      <c r="AG123" s="151"/>
      <c r="AH123" s="151"/>
      <c r="AI123" s="151"/>
      <c r="AJ123" s="151"/>
      <c r="AK123" s="152"/>
      <c r="AL123" s="150" t="s">
        <v>163</v>
      </c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2"/>
      <c r="BA123" s="156" t="s">
        <v>155</v>
      </c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8"/>
    </row>
    <row r="124" spans="1:167" s="29" customFormat="1" ht="15" customHeight="1">
      <c r="A124" s="165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7"/>
      <c r="AC124" s="165"/>
      <c r="AD124" s="166"/>
      <c r="AE124" s="166"/>
      <c r="AF124" s="166"/>
      <c r="AG124" s="166"/>
      <c r="AH124" s="166"/>
      <c r="AI124" s="166"/>
      <c r="AJ124" s="166"/>
      <c r="AK124" s="167"/>
      <c r="AL124" s="165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7"/>
      <c r="BA124" s="150" t="s">
        <v>154</v>
      </c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2"/>
      <c r="BQ124" s="156" t="s">
        <v>57</v>
      </c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8"/>
    </row>
    <row r="125" spans="1:167" s="29" customFormat="1" ht="57" customHeight="1">
      <c r="A125" s="165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7"/>
      <c r="AC125" s="165"/>
      <c r="AD125" s="166"/>
      <c r="AE125" s="166"/>
      <c r="AF125" s="166"/>
      <c r="AG125" s="166"/>
      <c r="AH125" s="166"/>
      <c r="AI125" s="166"/>
      <c r="AJ125" s="166"/>
      <c r="AK125" s="167"/>
      <c r="AL125" s="165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7"/>
      <c r="BA125" s="165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7"/>
      <c r="BQ125" s="150" t="s">
        <v>162</v>
      </c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2"/>
      <c r="CG125" s="150" t="s">
        <v>161</v>
      </c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2"/>
      <c r="CZ125" s="150" t="s">
        <v>156</v>
      </c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2"/>
      <c r="DP125" s="150" t="s">
        <v>157</v>
      </c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2"/>
      <c r="EF125" s="156" t="s">
        <v>158</v>
      </c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8"/>
    </row>
    <row r="126" spans="1:180" s="29" customFormat="1" ht="69" customHeight="1">
      <c r="A126" s="153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5"/>
      <c r="AC126" s="153"/>
      <c r="AD126" s="154"/>
      <c r="AE126" s="154"/>
      <c r="AF126" s="154"/>
      <c r="AG126" s="154"/>
      <c r="AH126" s="154"/>
      <c r="AI126" s="154"/>
      <c r="AJ126" s="154"/>
      <c r="AK126" s="155"/>
      <c r="AL126" s="153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5"/>
      <c r="BA126" s="153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5"/>
      <c r="BQ126" s="153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5"/>
      <c r="CG126" s="153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5"/>
      <c r="CZ126" s="153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5"/>
      <c r="DP126" s="153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5"/>
      <c r="EF126" s="153" t="s">
        <v>154</v>
      </c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5"/>
      <c r="EV126" s="153" t="s">
        <v>159</v>
      </c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5"/>
      <c r="FN126" s="29">
        <f>BA128-BA166</f>
        <v>0</v>
      </c>
      <c r="FU126" s="44">
        <f>BQ128-BQ166</f>
        <v>0</v>
      </c>
      <c r="FX126" s="44">
        <f>EF128-EF166</f>
        <v>0</v>
      </c>
    </row>
    <row r="127" spans="1:210" s="29" customFormat="1" ht="13.5">
      <c r="A127" s="159">
        <v>1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1"/>
      <c r="AC127" s="74" t="s">
        <v>165</v>
      </c>
      <c r="AD127" s="75"/>
      <c r="AE127" s="75"/>
      <c r="AF127" s="75"/>
      <c r="AG127" s="75"/>
      <c r="AH127" s="75"/>
      <c r="AI127" s="75"/>
      <c r="AJ127" s="75"/>
      <c r="AK127" s="76"/>
      <c r="AL127" s="74" t="s">
        <v>166</v>
      </c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6"/>
      <c r="BA127" s="159">
        <v>4</v>
      </c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1"/>
      <c r="BQ127" s="159">
        <v>5</v>
      </c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1"/>
      <c r="CG127" s="159">
        <v>6</v>
      </c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1"/>
      <c r="CZ127" s="159">
        <v>7</v>
      </c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1"/>
      <c r="DP127" s="159">
        <v>8</v>
      </c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1"/>
      <c r="EF127" s="159">
        <v>9</v>
      </c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1"/>
      <c r="EV127" s="159">
        <v>10</v>
      </c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0"/>
      <c r="FI127" s="160"/>
      <c r="FJ127" s="160"/>
      <c r="FK127" s="161"/>
      <c r="FX127" s="44">
        <f>'[1]в-кол'!$X$69-BA128</f>
        <v>-1438899.8900000006</v>
      </c>
      <c r="HB127" s="29" t="s">
        <v>12</v>
      </c>
    </row>
    <row r="128" spans="1:210" s="33" customFormat="1" ht="30" customHeight="1">
      <c r="A128" s="32"/>
      <c r="B128" s="168" t="s">
        <v>164</v>
      </c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9"/>
      <c r="AC128" s="170" t="s">
        <v>167</v>
      </c>
      <c r="AD128" s="171"/>
      <c r="AE128" s="171"/>
      <c r="AF128" s="171"/>
      <c r="AG128" s="171"/>
      <c r="AH128" s="171"/>
      <c r="AI128" s="171"/>
      <c r="AJ128" s="171"/>
      <c r="AK128" s="172"/>
      <c r="AL128" s="174" t="s">
        <v>66</v>
      </c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3">
        <f>BQ128+CG128+CZ128+DP128+EF128</f>
        <v>8037310.6899999995</v>
      </c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62">
        <f>BQ130+BQ132+BQ133+BQ134</f>
        <v>7993121.27</v>
      </c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4"/>
      <c r="CG128" s="173">
        <f>CG138</f>
        <v>44189.42</v>
      </c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62">
        <f>CZ130+CZ138</f>
        <v>0</v>
      </c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4"/>
      <c r="DP128" s="162">
        <f>DP130+DP132+DP133+DP134</f>
        <v>0</v>
      </c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4"/>
      <c r="EF128" s="162">
        <f>EF130+EF132+EF133+EF134</f>
        <v>0</v>
      </c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4"/>
      <c r="EV128" s="162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4"/>
      <c r="FX128" s="33">
        <f>BA128-BA166</f>
        <v>0</v>
      </c>
      <c r="GG128" s="33">
        <f>EF128-EF166</f>
        <v>0</v>
      </c>
      <c r="HB128" s="46">
        <f>BA128-'[2]в-кол'!$X$53</f>
        <v>1438899.8899999987</v>
      </c>
    </row>
    <row r="129" spans="1:210" s="33" customFormat="1" ht="15" customHeight="1">
      <c r="A129" s="32"/>
      <c r="B129" s="90" t="s">
        <v>57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1"/>
      <c r="AC129" s="74"/>
      <c r="AD129" s="75"/>
      <c r="AE129" s="75"/>
      <c r="AF129" s="75"/>
      <c r="AG129" s="75"/>
      <c r="AH129" s="75"/>
      <c r="AI129" s="75"/>
      <c r="AJ129" s="75"/>
      <c r="AK129" s="76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3">
        <f>EF129</f>
        <v>0</v>
      </c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1" t="s">
        <v>66</v>
      </c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 t="s">
        <v>66</v>
      </c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 t="s">
        <v>66</v>
      </c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 t="s">
        <v>66</v>
      </c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 t="s">
        <v>66</v>
      </c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HB129" s="46">
        <f>BQ128-'[2]в-кол'!$AD$53</f>
        <v>1425674.0799999991</v>
      </c>
    </row>
    <row r="130" spans="1:210" s="33" customFormat="1" ht="15" customHeight="1">
      <c r="A130" s="32"/>
      <c r="B130" s="90" t="s">
        <v>169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1"/>
      <c r="AC130" s="74" t="s">
        <v>168</v>
      </c>
      <c r="AD130" s="75"/>
      <c r="AE130" s="75"/>
      <c r="AF130" s="75"/>
      <c r="AG130" s="75"/>
      <c r="AH130" s="75"/>
      <c r="AI130" s="75"/>
      <c r="AJ130" s="75"/>
      <c r="AK130" s="76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3">
        <f>BQ130+CG130+CZ130+DP130+EF130</f>
        <v>0</v>
      </c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>
        <f>EF131</f>
        <v>0</v>
      </c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HB130" s="46">
        <f>CG128-'[2]в-кол'!$AE$53</f>
        <v>13225.809999999998</v>
      </c>
    </row>
    <row r="131" spans="1:167" s="33" customFormat="1" ht="59.25" customHeight="1">
      <c r="A131" s="34"/>
      <c r="B131" s="181" t="s">
        <v>275</v>
      </c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2"/>
      <c r="AC131" s="178"/>
      <c r="AD131" s="179"/>
      <c r="AE131" s="179"/>
      <c r="AF131" s="179"/>
      <c r="AG131" s="179"/>
      <c r="AH131" s="179"/>
      <c r="AI131" s="179"/>
      <c r="AJ131" s="179"/>
      <c r="AK131" s="180"/>
      <c r="AL131" s="82" t="s">
        <v>171</v>
      </c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3">
        <f>DP131+EF131+BQ131</f>
        <v>0</v>
      </c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 t="s">
        <v>66</v>
      </c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 t="s">
        <v>66</v>
      </c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</row>
    <row r="132" spans="1:167" s="33" customFormat="1" ht="30" customHeight="1">
      <c r="A132" s="34"/>
      <c r="B132" s="176" t="s">
        <v>170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7"/>
      <c r="AC132" s="178" t="s">
        <v>171</v>
      </c>
      <c r="AD132" s="179"/>
      <c r="AE132" s="179"/>
      <c r="AF132" s="179"/>
      <c r="AG132" s="179"/>
      <c r="AH132" s="179"/>
      <c r="AI132" s="179"/>
      <c r="AJ132" s="179"/>
      <c r="AK132" s="180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3">
        <f>DP132+EF132+BQ132</f>
        <v>0</v>
      </c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 t="s">
        <v>66</v>
      </c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 t="s">
        <v>66</v>
      </c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</row>
    <row r="133" spans="1:167" s="33" customFormat="1" ht="62.25" customHeight="1">
      <c r="A133" s="34"/>
      <c r="B133" s="181" t="s">
        <v>275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2"/>
      <c r="AC133" s="178"/>
      <c r="AD133" s="179"/>
      <c r="AE133" s="179"/>
      <c r="AF133" s="179"/>
      <c r="AG133" s="179"/>
      <c r="AH133" s="179"/>
      <c r="AI133" s="179"/>
      <c r="AJ133" s="179"/>
      <c r="AK133" s="180"/>
      <c r="AL133" s="82" t="s">
        <v>173</v>
      </c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3">
        <f>DP133+EF133+BQ133</f>
        <v>7993121.27</v>
      </c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175">
        <v>7993121.27</v>
      </c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81" t="s">
        <v>66</v>
      </c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 t="s">
        <v>66</v>
      </c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5"/>
      <c r="ES133" s="175"/>
      <c r="ET133" s="175"/>
      <c r="EU133" s="175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</row>
    <row r="134" spans="1:167" s="33" customFormat="1" ht="15" customHeight="1">
      <c r="A134" s="34"/>
      <c r="B134" s="176" t="s">
        <v>172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7"/>
      <c r="AC134" s="178"/>
      <c r="AD134" s="179"/>
      <c r="AE134" s="179"/>
      <c r="AF134" s="179"/>
      <c r="AG134" s="179"/>
      <c r="AH134" s="179"/>
      <c r="AI134" s="179"/>
      <c r="AJ134" s="179"/>
      <c r="AK134" s="180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3">
        <f>DP134+EF134+BQ134</f>
        <v>0</v>
      </c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 t="s">
        <v>66</v>
      </c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 t="s">
        <v>66</v>
      </c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</row>
    <row r="135" spans="1:167" s="33" customFormat="1" ht="15" customHeight="1">
      <c r="A135" s="34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7"/>
      <c r="AC135" s="178"/>
      <c r="AD135" s="179"/>
      <c r="AE135" s="179"/>
      <c r="AF135" s="179"/>
      <c r="AG135" s="179"/>
      <c r="AH135" s="179"/>
      <c r="AI135" s="179"/>
      <c r="AJ135" s="179"/>
      <c r="AK135" s="180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 t="s">
        <v>66</v>
      </c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 t="s">
        <v>66</v>
      </c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</row>
    <row r="136" spans="1:167" s="33" customFormat="1" ht="43.5" customHeight="1">
      <c r="A136" s="32"/>
      <c r="B136" s="72" t="s">
        <v>176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3"/>
      <c r="AC136" s="184" t="s">
        <v>173</v>
      </c>
      <c r="AD136" s="185"/>
      <c r="AE136" s="185"/>
      <c r="AF136" s="185"/>
      <c r="AG136" s="185"/>
      <c r="AH136" s="185"/>
      <c r="AI136" s="185"/>
      <c r="AJ136" s="185"/>
      <c r="AK136" s="186"/>
      <c r="AL136" s="187" t="s">
        <v>180</v>
      </c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73">
        <f>EF136</f>
        <v>0</v>
      </c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83" t="s">
        <v>66</v>
      </c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 t="s">
        <v>66</v>
      </c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 t="s">
        <v>66</v>
      </c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3"/>
      <c r="DM136" s="183"/>
      <c r="DN136" s="183"/>
      <c r="DO136" s="183"/>
      <c r="DP136" s="183" t="s">
        <v>66</v>
      </c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75"/>
      <c r="EG136" s="175"/>
      <c r="EH136" s="175"/>
      <c r="EI136" s="175"/>
      <c r="EJ136" s="175"/>
      <c r="EK136" s="175"/>
      <c r="EL136" s="175"/>
      <c r="EM136" s="175"/>
      <c r="EN136" s="175"/>
      <c r="EO136" s="175"/>
      <c r="EP136" s="175"/>
      <c r="EQ136" s="175"/>
      <c r="ER136" s="175"/>
      <c r="ES136" s="175"/>
      <c r="ET136" s="175"/>
      <c r="EU136" s="175"/>
      <c r="EV136" s="183" t="s">
        <v>66</v>
      </c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183"/>
      <c r="FG136" s="183"/>
      <c r="FH136" s="183"/>
      <c r="FI136" s="183"/>
      <c r="FJ136" s="183"/>
      <c r="FK136" s="183"/>
    </row>
    <row r="137" spans="1:167" s="33" customFormat="1" ht="69.75" customHeight="1">
      <c r="A137" s="32"/>
      <c r="B137" s="72" t="s">
        <v>175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3"/>
      <c r="AC137" s="184" t="s">
        <v>174</v>
      </c>
      <c r="AD137" s="185"/>
      <c r="AE137" s="185"/>
      <c r="AF137" s="185"/>
      <c r="AG137" s="185"/>
      <c r="AH137" s="185"/>
      <c r="AI137" s="185"/>
      <c r="AJ137" s="185"/>
      <c r="AK137" s="186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73">
        <f>EF137</f>
        <v>0</v>
      </c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83" t="s">
        <v>66</v>
      </c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 t="s">
        <v>66</v>
      </c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 t="s">
        <v>66</v>
      </c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 t="s">
        <v>66</v>
      </c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 t="s">
        <v>66</v>
      </c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</row>
    <row r="138" spans="1:167" s="33" customFormat="1" ht="43.5" customHeight="1">
      <c r="A138" s="32"/>
      <c r="B138" s="72" t="s">
        <v>287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3"/>
      <c r="AC138" s="184" t="s">
        <v>177</v>
      </c>
      <c r="AD138" s="185"/>
      <c r="AE138" s="185"/>
      <c r="AF138" s="185"/>
      <c r="AG138" s="185"/>
      <c r="AH138" s="185"/>
      <c r="AI138" s="185"/>
      <c r="AJ138" s="185"/>
      <c r="AK138" s="186"/>
      <c r="AL138" s="187" t="s">
        <v>180</v>
      </c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73">
        <f>CG138</f>
        <v>44189.42</v>
      </c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83" t="s">
        <v>66</v>
      </c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8">
        <f>CG139+CG140+CG141+CG142+CG143+CG144+CG145+CG146+CG147+CG148+CG151+CG152+CG150+CG149+CG153+CG154+CG155+CG156+CG157+CG158+CG159+CG160+CG162+CG161</f>
        <v>44189.42</v>
      </c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>
        <f>CZ139+CZ140+CZ142+CZ143+CZ144+CZ145+CZ146+CZ147</f>
        <v>0</v>
      </c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 t="s">
        <v>66</v>
      </c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 t="s">
        <v>66</v>
      </c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 t="s">
        <v>66</v>
      </c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</row>
    <row r="139" spans="1:167" s="33" customFormat="1" ht="86.25" customHeight="1">
      <c r="A139" s="32"/>
      <c r="B139" s="99" t="s">
        <v>289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100"/>
      <c r="AC139" s="74" t="s">
        <v>177</v>
      </c>
      <c r="AD139" s="75"/>
      <c r="AE139" s="75"/>
      <c r="AF139" s="75"/>
      <c r="AG139" s="75"/>
      <c r="AH139" s="75"/>
      <c r="AI139" s="75"/>
      <c r="AJ139" s="75"/>
      <c r="AK139" s="76"/>
      <c r="AL139" s="82" t="s">
        <v>180</v>
      </c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3">
        <f>CG139</f>
        <v>3832.57</v>
      </c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1" t="s">
        <v>66</v>
      </c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9">
        <v>3832.57</v>
      </c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1" t="s">
        <v>66</v>
      </c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 t="s">
        <v>66</v>
      </c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 t="s">
        <v>66</v>
      </c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</row>
    <row r="140" spans="1:167" s="33" customFormat="1" ht="81" customHeight="1">
      <c r="A140" s="32"/>
      <c r="B140" s="90" t="s">
        <v>290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1"/>
      <c r="AC140" s="74" t="s">
        <v>177</v>
      </c>
      <c r="AD140" s="75"/>
      <c r="AE140" s="75"/>
      <c r="AF140" s="75"/>
      <c r="AG140" s="75"/>
      <c r="AH140" s="75"/>
      <c r="AI140" s="75"/>
      <c r="AJ140" s="75"/>
      <c r="AK140" s="76"/>
      <c r="AL140" s="82" t="s">
        <v>180</v>
      </c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3">
        <f aca="true" t="shared" si="0" ref="BA140:BA147">CG140</f>
        <v>23556.85</v>
      </c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1" t="s">
        <v>66</v>
      </c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9">
        <v>23556.85</v>
      </c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1" t="s">
        <v>66</v>
      </c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 t="s">
        <v>66</v>
      </c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 t="s">
        <v>66</v>
      </c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</row>
    <row r="141" spans="1:167" s="33" customFormat="1" ht="81" customHeight="1">
      <c r="A141" s="32"/>
      <c r="B141" s="90" t="s">
        <v>24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1"/>
      <c r="AC141" s="74" t="s">
        <v>177</v>
      </c>
      <c r="AD141" s="75"/>
      <c r="AE141" s="75"/>
      <c r="AF141" s="75"/>
      <c r="AG141" s="75"/>
      <c r="AH141" s="75"/>
      <c r="AI141" s="75"/>
      <c r="AJ141" s="75"/>
      <c r="AK141" s="76"/>
      <c r="AL141" s="82" t="s">
        <v>180</v>
      </c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3">
        <f>CG141</f>
        <v>0</v>
      </c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1" t="s">
        <v>66</v>
      </c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1" t="s">
        <v>66</v>
      </c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 t="s">
        <v>66</v>
      </c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 t="s">
        <v>66</v>
      </c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</row>
    <row r="142" spans="1:167" s="33" customFormat="1" ht="114" customHeight="1">
      <c r="A142" s="32"/>
      <c r="B142" s="90" t="s">
        <v>291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1"/>
      <c r="AC142" s="74" t="s">
        <v>177</v>
      </c>
      <c r="AD142" s="75"/>
      <c r="AE142" s="75"/>
      <c r="AF142" s="75"/>
      <c r="AG142" s="75"/>
      <c r="AH142" s="75"/>
      <c r="AI142" s="75"/>
      <c r="AJ142" s="75"/>
      <c r="AK142" s="76"/>
      <c r="AL142" s="82" t="s">
        <v>180</v>
      </c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3">
        <f t="shared" si="0"/>
        <v>0</v>
      </c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1" t="s">
        <v>66</v>
      </c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1" t="s">
        <v>66</v>
      </c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 t="s">
        <v>66</v>
      </c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 t="s">
        <v>66</v>
      </c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</row>
    <row r="143" spans="1:167" s="33" customFormat="1" ht="86.25" customHeight="1">
      <c r="A143" s="32"/>
      <c r="B143" s="90" t="s">
        <v>39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1"/>
      <c r="AC143" s="74" t="s">
        <v>177</v>
      </c>
      <c r="AD143" s="75"/>
      <c r="AE143" s="75"/>
      <c r="AF143" s="75"/>
      <c r="AG143" s="75"/>
      <c r="AH143" s="75"/>
      <c r="AI143" s="75"/>
      <c r="AJ143" s="75"/>
      <c r="AK143" s="76"/>
      <c r="AL143" s="82" t="s">
        <v>180</v>
      </c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3">
        <f t="shared" si="0"/>
        <v>0</v>
      </c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1" t="s">
        <v>66</v>
      </c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1" t="s">
        <v>66</v>
      </c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 t="s">
        <v>66</v>
      </c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 t="s">
        <v>66</v>
      </c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</row>
    <row r="144" spans="1:167" s="33" customFormat="1" ht="97.5" customHeight="1">
      <c r="A144" s="32"/>
      <c r="B144" s="90" t="s">
        <v>40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1"/>
      <c r="AC144" s="74" t="s">
        <v>177</v>
      </c>
      <c r="AD144" s="75"/>
      <c r="AE144" s="75"/>
      <c r="AF144" s="75"/>
      <c r="AG144" s="75"/>
      <c r="AH144" s="75"/>
      <c r="AI144" s="75"/>
      <c r="AJ144" s="75"/>
      <c r="AK144" s="76"/>
      <c r="AL144" s="82" t="s">
        <v>180</v>
      </c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3">
        <f t="shared" si="0"/>
        <v>0</v>
      </c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1" t="s">
        <v>66</v>
      </c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1" t="s">
        <v>66</v>
      </c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 t="s">
        <v>66</v>
      </c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 t="s">
        <v>66</v>
      </c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</row>
    <row r="145" spans="1:167" s="33" customFormat="1" ht="96" customHeight="1" hidden="1">
      <c r="A145" s="32"/>
      <c r="B145" s="90" t="s">
        <v>41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1"/>
      <c r="AC145" s="74" t="s">
        <v>177</v>
      </c>
      <c r="AD145" s="75"/>
      <c r="AE145" s="75"/>
      <c r="AF145" s="75"/>
      <c r="AG145" s="75"/>
      <c r="AH145" s="75"/>
      <c r="AI145" s="75"/>
      <c r="AJ145" s="75"/>
      <c r="AK145" s="76"/>
      <c r="AL145" s="82" t="s">
        <v>180</v>
      </c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3">
        <f t="shared" si="0"/>
        <v>0</v>
      </c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1" t="s">
        <v>66</v>
      </c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1" t="s">
        <v>66</v>
      </c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 t="s">
        <v>66</v>
      </c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 t="s">
        <v>66</v>
      </c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</row>
    <row r="146" spans="1:167" s="33" customFormat="1" ht="76.5" customHeight="1" hidden="1">
      <c r="A146" s="32"/>
      <c r="B146" s="90" t="s">
        <v>42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1"/>
      <c r="AC146" s="74" t="s">
        <v>177</v>
      </c>
      <c r="AD146" s="75"/>
      <c r="AE146" s="75"/>
      <c r="AF146" s="75"/>
      <c r="AG146" s="75"/>
      <c r="AH146" s="75"/>
      <c r="AI146" s="75"/>
      <c r="AJ146" s="75"/>
      <c r="AK146" s="76"/>
      <c r="AL146" s="82" t="s">
        <v>180</v>
      </c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3">
        <f t="shared" si="0"/>
        <v>0</v>
      </c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1" t="s">
        <v>66</v>
      </c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1" t="s">
        <v>66</v>
      </c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 t="s">
        <v>66</v>
      </c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 t="s">
        <v>66</v>
      </c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</row>
    <row r="147" spans="1:167" s="33" customFormat="1" ht="129.75" customHeight="1" hidden="1">
      <c r="A147" s="32"/>
      <c r="B147" s="90" t="s">
        <v>294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1"/>
      <c r="AC147" s="74" t="s">
        <v>177</v>
      </c>
      <c r="AD147" s="75"/>
      <c r="AE147" s="75"/>
      <c r="AF147" s="75"/>
      <c r="AG147" s="75"/>
      <c r="AH147" s="75"/>
      <c r="AI147" s="75"/>
      <c r="AJ147" s="75"/>
      <c r="AK147" s="76"/>
      <c r="AL147" s="82" t="s">
        <v>180</v>
      </c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3">
        <f t="shared" si="0"/>
        <v>0</v>
      </c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1" t="s">
        <v>66</v>
      </c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1" t="s">
        <v>66</v>
      </c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 t="s">
        <v>66</v>
      </c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 t="s">
        <v>66</v>
      </c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</row>
    <row r="148" spans="1:167" s="33" customFormat="1" ht="82.5" customHeight="1">
      <c r="A148" s="32"/>
      <c r="B148" s="90" t="s">
        <v>43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1"/>
      <c r="AC148" s="74" t="s">
        <v>177</v>
      </c>
      <c r="AD148" s="75"/>
      <c r="AE148" s="75"/>
      <c r="AF148" s="75"/>
      <c r="AG148" s="75"/>
      <c r="AH148" s="75"/>
      <c r="AI148" s="75"/>
      <c r="AJ148" s="75"/>
      <c r="AK148" s="76"/>
      <c r="AL148" s="82" t="s">
        <v>180</v>
      </c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3">
        <f aca="true" t="shared" si="1" ref="BA148:BA156">CG148</f>
        <v>0</v>
      </c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1" t="s">
        <v>66</v>
      </c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1" t="s">
        <v>66</v>
      </c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 t="s">
        <v>66</v>
      </c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 t="s">
        <v>66</v>
      </c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</row>
    <row r="149" spans="1:167" s="33" customFormat="1" ht="102" customHeight="1" hidden="1">
      <c r="A149" s="32"/>
      <c r="B149" s="90" t="s">
        <v>16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1"/>
      <c r="AC149" s="74" t="s">
        <v>177</v>
      </c>
      <c r="AD149" s="75"/>
      <c r="AE149" s="75"/>
      <c r="AF149" s="75"/>
      <c r="AG149" s="75"/>
      <c r="AH149" s="75"/>
      <c r="AI149" s="75"/>
      <c r="AJ149" s="75"/>
      <c r="AK149" s="76"/>
      <c r="AL149" s="82" t="s">
        <v>180</v>
      </c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3">
        <f t="shared" si="1"/>
        <v>0</v>
      </c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1" t="s">
        <v>66</v>
      </c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1" t="s">
        <v>66</v>
      </c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 t="s">
        <v>66</v>
      </c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 t="s">
        <v>66</v>
      </c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</row>
    <row r="150" spans="1:167" s="33" customFormat="1" ht="82.5" customHeight="1">
      <c r="A150" s="32"/>
      <c r="B150" s="90" t="s">
        <v>45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1"/>
      <c r="AC150" s="74" t="s">
        <v>177</v>
      </c>
      <c r="AD150" s="75"/>
      <c r="AE150" s="75"/>
      <c r="AF150" s="75"/>
      <c r="AG150" s="75"/>
      <c r="AH150" s="75"/>
      <c r="AI150" s="75"/>
      <c r="AJ150" s="75"/>
      <c r="AK150" s="76"/>
      <c r="AL150" s="82" t="s">
        <v>180</v>
      </c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3">
        <f t="shared" si="1"/>
        <v>0</v>
      </c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1" t="s">
        <v>66</v>
      </c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1" t="s">
        <v>66</v>
      </c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 t="s">
        <v>66</v>
      </c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 t="s">
        <v>66</v>
      </c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</row>
    <row r="151" spans="1:167" s="33" customFormat="1" ht="82.5" customHeight="1" hidden="1">
      <c r="A151" s="32"/>
      <c r="B151" s="90" t="s">
        <v>25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1"/>
      <c r="AC151" s="74" t="s">
        <v>177</v>
      </c>
      <c r="AD151" s="75"/>
      <c r="AE151" s="75"/>
      <c r="AF151" s="75"/>
      <c r="AG151" s="75"/>
      <c r="AH151" s="75"/>
      <c r="AI151" s="75"/>
      <c r="AJ151" s="75"/>
      <c r="AK151" s="76"/>
      <c r="AL151" s="82" t="s">
        <v>180</v>
      </c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3">
        <f t="shared" si="1"/>
        <v>0</v>
      </c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1" t="s">
        <v>66</v>
      </c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1" t="s">
        <v>66</v>
      </c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 t="s">
        <v>66</v>
      </c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 t="s">
        <v>66</v>
      </c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</row>
    <row r="152" spans="1:167" s="33" customFormat="1" ht="82.5" customHeight="1" hidden="1">
      <c r="A152" s="32"/>
      <c r="B152" s="72" t="s">
        <v>22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3"/>
      <c r="AC152" s="74" t="s">
        <v>177</v>
      </c>
      <c r="AD152" s="75"/>
      <c r="AE152" s="75"/>
      <c r="AF152" s="75"/>
      <c r="AG152" s="75"/>
      <c r="AH152" s="75"/>
      <c r="AI152" s="75"/>
      <c r="AJ152" s="75"/>
      <c r="AK152" s="76"/>
      <c r="AL152" s="82" t="s">
        <v>180</v>
      </c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3">
        <f t="shared" si="1"/>
        <v>0</v>
      </c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1" t="s">
        <v>66</v>
      </c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1" t="s">
        <v>66</v>
      </c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 t="s">
        <v>66</v>
      </c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 t="s">
        <v>66</v>
      </c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</row>
    <row r="153" spans="1:167" s="33" customFormat="1" ht="82.5" customHeight="1" hidden="1">
      <c r="A153" s="32"/>
      <c r="B153" s="72" t="s">
        <v>19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3"/>
      <c r="AC153" s="74" t="s">
        <v>177</v>
      </c>
      <c r="AD153" s="75"/>
      <c r="AE153" s="75"/>
      <c r="AF153" s="75"/>
      <c r="AG153" s="75"/>
      <c r="AH153" s="75"/>
      <c r="AI153" s="75"/>
      <c r="AJ153" s="75"/>
      <c r="AK153" s="76"/>
      <c r="AL153" s="82" t="s">
        <v>180</v>
      </c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3">
        <f t="shared" si="1"/>
        <v>0</v>
      </c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1" t="s">
        <v>66</v>
      </c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1" t="s">
        <v>66</v>
      </c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 t="s">
        <v>66</v>
      </c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 t="s">
        <v>66</v>
      </c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</row>
    <row r="154" spans="1:167" s="33" customFormat="1" ht="82.5" customHeight="1" hidden="1">
      <c r="A154" s="32"/>
      <c r="B154" s="72" t="s">
        <v>20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3"/>
      <c r="AC154" s="74" t="s">
        <v>177</v>
      </c>
      <c r="AD154" s="75"/>
      <c r="AE154" s="75"/>
      <c r="AF154" s="75"/>
      <c r="AG154" s="75"/>
      <c r="AH154" s="75"/>
      <c r="AI154" s="75"/>
      <c r="AJ154" s="75"/>
      <c r="AK154" s="76"/>
      <c r="AL154" s="82" t="s">
        <v>180</v>
      </c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3">
        <f t="shared" si="1"/>
        <v>0</v>
      </c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1" t="s">
        <v>66</v>
      </c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1" t="s">
        <v>66</v>
      </c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 t="s">
        <v>66</v>
      </c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 t="s">
        <v>66</v>
      </c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</row>
    <row r="155" spans="1:167" s="33" customFormat="1" ht="82.5" customHeight="1" hidden="1">
      <c r="A155" s="32"/>
      <c r="B155" s="72" t="s">
        <v>21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3"/>
      <c r="AC155" s="74" t="s">
        <v>177</v>
      </c>
      <c r="AD155" s="75"/>
      <c r="AE155" s="75"/>
      <c r="AF155" s="75"/>
      <c r="AG155" s="75"/>
      <c r="AH155" s="75"/>
      <c r="AI155" s="75"/>
      <c r="AJ155" s="75"/>
      <c r="AK155" s="76"/>
      <c r="AL155" s="82" t="s">
        <v>180</v>
      </c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3">
        <f t="shared" si="1"/>
        <v>0</v>
      </c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1" t="s">
        <v>66</v>
      </c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1" t="s">
        <v>66</v>
      </c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 t="s">
        <v>66</v>
      </c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 t="s">
        <v>66</v>
      </c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</row>
    <row r="156" spans="1:167" s="33" customFormat="1" ht="82.5" customHeight="1" hidden="1">
      <c r="A156" s="32"/>
      <c r="B156" s="72" t="s">
        <v>297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3"/>
      <c r="AC156" s="74" t="s">
        <v>177</v>
      </c>
      <c r="AD156" s="75"/>
      <c r="AE156" s="75"/>
      <c r="AF156" s="75"/>
      <c r="AG156" s="75"/>
      <c r="AH156" s="75"/>
      <c r="AI156" s="75"/>
      <c r="AJ156" s="75"/>
      <c r="AK156" s="76"/>
      <c r="AL156" s="82" t="s">
        <v>180</v>
      </c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3">
        <f t="shared" si="1"/>
        <v>0</v>
      </c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1" t="s">
        <v>66</v>
      </c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1" t="s">
        <v>66</v>
      </c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 t="s">
        <v>66</v>
      </c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 t="s">
        <v>66</v>
      </c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</row>
    <row r="157" spans="1:167" s="33" customFormat="1" ht="82.5" customHeight="1" hidden="1">
      <c r="A157" s="32"/>
      <c r="B157" s="72" t="s">
        <v>296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3"/>
      <c r="AC157" s="74" t="s">
        <v>177</v>
      </c>
      <c r="AD157" s="75"/>
      <c r="AE157" s="75"/>
      <c r="AF157" s="75"/>
      <c r="AG157" s="75"/>
      <c r="AH157" s="75"/>
      <c r="AI157" s="75"/>
      <c r="AJ157" s="75"/>
      <c r="AK157" s="76"/>
      <c r="AL157" s="82" t="s">
        <v>180</v>
      </c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3">
        <f>CG157</f>
        <v>0</v>
      </c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1" t="s">
        <v>66</v>
      </c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1" t="s">
        <v>66</v>
      </c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 t="s">
        <v>66</v>
      </c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 t="s">
        <v>66</v>
      </c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</row>
    <row r="158" spans="1:167" s="33" customFormat="1" ht="124.5" customHeight="1" hidden="1">
      <c r="A158" s="32"/>
      <c r="B158" s="72" t="s">
        <v>29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3"/>
      <c r="AC158" s="74"/>
      <c r="AD158" s="75"/>
      <c r="AE158" s="75"/>
      <c r="AF158" s="75"/>
      <c r="AG158" s="75"/>
      <c r="AH158" s="75"/>
      <c r="AI158" s="75"/>
      <c r="AJ158" s="75"/>
      <c r="AK158" s="76"/>
      <c r="AL158" s="74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6"/>
      <c r="BA158" s="77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9"/>
      <c r="BQ158" s="159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1"/>
      <c r="CG158" s="86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8"/>
      <c r="CZ158" s="215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7"/>
      <c r="DP158" s="159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1"/>
      <c r="EF158" s="159"/>
      <c r="EG158" s="160"/>
      <c r="EH158" s="160"/>
      <c r="EI158" s="160"/>
      <c r="EJ158" s="160"/>
      <c r="EK158" s="160"/>
      <c r="EL158" s="160"/>
      <c r="EM158" s="160"/>
      <c r="EN158" s="160"/>
      <c r="EO158" s="160"/>
      <c r="EP158" s="160"/>
      <c r="EQ158" s="160"/>
      <c r="ER158" s="160"/>
      <c r="ES158" s="160"/>
      <c r="ET158" s="160"/>
      <c r="EU158" s="161"/>
      <c r="EV158" s="159"/>
      <c r="EW158" s="160"/>
      <c r="EX158" s="160"/>
      <c r="EY158" s="160"/>
      <c r="EZ158" s="160"/>
      <c r="FA158" s="160"/>
      <c r="FB158" s="160"/>
      <c r="FC158" s="160"/>
      <c r="FD158" s="160"/>
      <c r="FE158" s="160"/>
      <c r="FF158" s="160"/>
      <c r="FG158" s="160"/>
      <c r="FH158" s="160"/>
      <c r="FI158" s="161"/>
      <c r="FJ158" s="59"/>
      <c r="FK158" s="59"/>
    </row>
    <row r="159" spans="1:167" s="33" customFormat="1" ht="90.75" customHeight="1">
      <c r="A159" s="32"/>
      <c r="B159" s="72" t="s">
        <v>44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3"/>
      <c r="AC159" s="74"/>
      <c r="AD159" s="75"/>
      <c r="AE159" s="75"/>
      <c r="AF159" s="75"/>
      <c r="AG159" s="75"/>
      <c r="AH159" s="75"/>
      <c r="AI159" s="75"/>
      <c r="AJ159" s="75"/>
      <c r="AK159" s="76"/>
      <c r="AL159" s="74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6"/>
      <c r="BA159" s="77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9"/>
      <c r="BQ159" s="159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1"/>
      <c r="CG159" s="86">
        <v>16800</v>
      </c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8"/>
      <c r="CZ159" s="215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7"/>
      <c r="DP159" s="159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1"/>
      <c r="EF159" s="159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1"/>
      <c r="EV159" s="159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1"/>
      <c r="FJ159" s="59"/>
      <c r="FK159" s="59"/>
    </row>
    <row r="160" spans="1:167" s="33" customFormat="1" ht="83.25" customHeight="1" hidden="1">
      <c r="A160" s="32"/>
      <c r="B160" s="72" t="s">
        <v>30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3"/>
      <c r="AC160" s="74"/>
      <c r="AD160" s="75"/>
      <c r="AE160" s="75"/>
      <c r="AF160" s="75"/>
      <c r="AG160" s="75"/>
      <c r="AH160" s="75"/>
      <c r="AI160" s="75"/>
      <c r="AJ160" s="75"/>
      <c r="AK160" s="76"/>
      <c r="AL160" s="74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6"/>
      <c r="BA160" s="77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9"/>
      <c r="BQ160" s="159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1"/>
      <c r="CG160" s="86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8"/>
      <c r="CZ160" s="215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7"/>
      <c r="DP160" s="159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1"/>
      <c r="EF160" s="159"/>
      <c r="EG160" s="160"/>
      <c r="EH160" s="160"/>
      <c r="EI160" s="160"/>
      <c r="EJ160" s="160"/>
      <c r="EK160" s="160"/>
      <c r="EL160" s="160"/>
      <c r="EM160" s="160"/>
      <c r="EN160" s="160"/>
      <c r="EO160" s="160"/>
      <c r="EP160" s="160"/>
      <c r="EQ160" s="160"/>
      <c r="ER160" s="160"/>
      <c r="ES160" s="160"/>
      <c r="ET160" s="160"/>
      <c r="EU160" s="161"/>
      <c r="EV160" s="159"/>
      <c r="EW160" s="160"/>
      <c r="EX160" s="160"/>
      <c r="EY160" s="160"/>
      <c r="EZ160" s="160"/>
      <c r="FA160" s="160"/>
      <c r="FB160" s="160"/>
      <c r="FC160" s="160"/>
      <c r="FD160" s="160"/>
      <c r="FE160" s="160"/>
      <c r="FF160" s="160"/>
      <c r="FG160" s="160"/>
      <c r="FH160" s="160"/>
      <c r="FI160" s="161"/>
      <c r="FJ160" s="59"/>
      <c r="FK160" s="59"/>
    </row>
    <row r="161" spans="1:167" s="33" customFormat="1" ht="83.25" customHeight="1" hidden="1">
      <c r="A161" s="32"/>
      <c r="B161" s="84" t="s">
        <v>31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5"/>
      <c r="AC161" s="60"/>
      <c r="AD161" s="61"/>
      <c r="AE161" s="61"/>
      <c r="AF161" s="61"/>
      <c r="AG161" s="61"/>
      <c r="AH161" s="61"/>
      <c r="AI161" s="61"/>
      <c r="AJ161" s="61"/>
      <c r="AK161" s="62"/>
      <c r="AL161" s="60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2"/>
      <c r="BA161" s="69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1"/>
      <c r="BQ161" s="63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5"/>
      <c r="CG161" s="86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8"/>
      <c r="CZ161" s="66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8"/>
      <c r="DP161" s="63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5"/>
      <c r="EF161" s="63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5"/>
      <c r="EV161" s="63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5"/>
      <c r="FJ161" s="59"/>
      <c r="FK161" s="59"/>
    </row>
    <row r="162" spans="1:167" s="33" customFormat="1" ht="83.25" customHeight="1">
      <c r="A162" s="32"/>
      <c r="B162" s="72" t="s">
        <v>46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3"/>
      <c r="AC162" s="74"/>
      <c r="AD162" s="75"/>
      <c r="AE162" s="75"/>
      <c r="AF162" s="75"/>
      <c r="AG162" s="75"/>
      <c r="AH162" s="75"/>
      <c r="AI162" s="75"/>
      <c r="AJ162" s="75"/>
      <c r="AK162" s="76"/>
      <c r="AL162" s="74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6"/>
      <c r="BA162" s="77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9"/>
      <c r="BQ162" s="159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1"/>
      <c r="CG162" s="86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8"/>
      <c r="CZ162" s="215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7"/>
      <c r="DP162" s="159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1"/>
      <c r="EF162" s="159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1"/>
      <c r="EV162" s="159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1"/>
      <c r="FJ162" s="59"/>
      <c r="FK162" s="59"/>
    </row>
    <row r="163" spans="1:167" s="33" customFormat="1" ht="24.75" customHeight="1">
      <c r="A163" s="32"/>
      <c r="B163" s="90" t="s">
        <v>178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1"/>
      <c r="AC163" s="74" t="s">
        <v>179</v>
      </c>
      <c r="AD163" s="75"/>
      <c r="AE163" s="75"/>
      <c r="AF163" s="75"/>
      <c r="AG163" s="75"/>
      <c r="AH163" s="75"/>
      <c r="AI163" s="75"/>
      <c r="AJ163" s="75"/>
      <c r="AK163" s="76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3">
        <f>EF163</f>
        <v>0</v>
      </c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1" t="s">
        <v>66</v>
      </c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 t="s">
        <v>66</v>
      </c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 t="s">
        <v>66</v>
      </c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 t="s">
        <v>66</v>
      </c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</row>
    <row r="164" spans="1:167" s="33" customFormat="1" ht="30" customHeight="1">
      <c r="A164" s="34"/>
      <c r="B164" s="176" t="s">
        <v>271</v>
      </c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7"/>
      <c r="AC164" s="178" t="s">
        <v>180</v>
      </c>
      <c r="AD164" s="179"/>
      <c r="AE164" s="179"/>
      <c r="AF164" s="179"/>
      <c r="AG164" s="179"/>
      <c r="AH164" s="179"/>
      <c r="AI164" s="179"/>
      <c r="AJ164" s="179"/>
      <c r="AK164" s="180"/>
      <c r="AL164" s="82" t="s">
        <v>66</v>
      </c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3">
        <f>EF164</f>
        <v>0</v>
      </c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1" t="s">
        <v>66</v>
      </c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 t="s">
        <v>66</v>
      </c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 t="s">
        <v>66</v>
      </c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 t="s">
        <v>66</v>
      </c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 t="s">
        <v>66</v>
      </c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</row>
    <row r="165" spans="1:167" s="33" customFormat="1" ht="15" customHeight="1">
      <c r="A165" s="32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1"/>
      <c r="AC165" s="74"/>
      <c r="AD165" s="75"/>
      <c r="AE165" s="75"/>
      <c r="AF165" s="75"/>
      <c r="AG165" s="75"/>
      <c r="AH165" s="75"/>
      <c r="AI165" s="75"/>
      <c r="AJ165" s="75"/>
      <c r="AK165" s="76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3">
        <f aca="true" t="shared" si="2" ref="BA165:BA211">BQ165+CG165+CZ165+DP165+EF165</f>
        <v>0</v>
      </c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</row>
    <row r="166" spans="1:167" s="33" customFormat="1" ht="30" customHeight="1">
      <c r="A166" s="32"/>
      <c r="B166" s="168" t="s">
        <v>182</v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9"/>
      <c r="AC166" s="170" t="s">
        <v>181</v>
      </c>
      <c r="AD166" s="171"/>
      <c r="AE166" s="171"/>
      <c r="AF166" s="171"/>
      <c r="AG166" s="171"/>
      <c r="AH166" s="171"/>
      <c r="AI166" s="171"/>
      <c r="AJ166" s="171"/>
      <c r="AK166" s="172"/>
      <c r="AL166" s="174" t="s">
        <v>66</v>
      </c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3">
        <f>BQ166+CG166+CZ166+DP166+EF166</f>
        <v>8037310.69</v>
      </c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>
        <f>BQ167+BQ173+BQ182+BQ183+BQ186+BQ177</f>
        <v>7993121.2700000005</v>
      </c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90">
        <f>CG167+CG173+CG182++CG183+CG186</f>
        <v>44189.42</v>
      </c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73">
        <f>CZ167+CZ173+CZ182+CZ183+CZ186</f>
        <v>0</v>
      </c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>
        <f>DP167+DP173+DP182+DP183+DP186</f>
        <v>0</v>
      </c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>
        <f>EF167+EF173+EF182+EF183+EF186+EF177</f>
        <v>0</v>
      </c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>
        <f>EV167+EV173+EV182+EV183+EV186</f>
        <v>0</v>
      </c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  <c r="FH166" s="173"/>
      <c r="FI166" s="173"/>
      <c r="FJ166" s="173"/>
      <c r="FK166" s="173"/>
    </row>
    <row r="167" spans="1:167" s="33" customFormat="1" ht="30" customHeight="1">
      <c r="A167" s="34"/>
      <c r="B167" s="176" t="s">
        <v>184</v>
      </c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7"/>
      <c r="AC167" s="178" t="s">
        <v>183</v>
      </c>
      <c r="AD167" s="179"/>
      <c r="AE167" s="179"/>
      <c r="AF167" s="179"/>
      <c r="AG167" s="179"/>
      <c r="AH167" s="179"/>
      <c r="AI167" s="179"/>
      <c r="AJ167" s="179"/>
      <c r="AK167" s="180"/>
      <c r="AL167" s="189" t="s">
        <v>168</v>
      </c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73">
        <f t="shared" si="2"/>
        <v>6005607.380000001</v>
      </c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83">
        <f>BQ169+BQ170+BQ171+BQ172</f>
        <v>6005607.380000001</v>
      </c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/>
      <c r="CG167" s="188">
        <f>CG168+CG169+CG170+CG171</f>
        <v>0</v>
      </c>
      <c r="CH167" s="188"/>
      <c r="CI167" s="188"/>
      <c r="CJ167" s="188"/>
      <c r="CK167" s="188"/>
      <c r="CL167" s="188"/>
      <c r="CM167" s="188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8"/>
      <c r="CY167" s="188"/>
      <c r="CZ167" s="183">
        <f>CZ169+CZ170+CZ171</f>
        <v>0</v>
      </c>
      <c r="DA167" s="183"/>
      <c r="DB167" s="183"/>
      <c r="DC167" s="183"/>
      <c r="DD167" s="183"/>
      <c r="DE167" s="183"/>
      <c r="DF167" s="183"/>
      <c r="DG167" s="183"/>
      <c r="DH167" s="183"/>
      <c r="DI167" s="183"/>
      <c r="DJ167" s="183"/>
      <c r="DK167" s="183"/>
      <c r="DL167" s="183"/>
      <c r="DM167" s="183"/>
      <c r="DN167" s="183"/>
      <c r="DO167" s="183"/>
      <c r="DP167" s="183">
        <f>DP169+DP170+DP171</f>
        <v>0</v>
      </c>
      <c r="DQ167" s="183"/>
      <c r="DR167" s="183"/>
      <c r="DS167" s="183"/>
      <c r="DT167" s="183"/>
      <c r="DU167" s="183"/>
      <c r="DV167" s="183"/>
      <c r="DW167" s="183"/>
      <c r="DX167" s="183"/>
      <c r="DY167" s="183"/>
      <c r="DZ167" s="183"/>
      <c r="EA167" s="183"/>
      <c r="EB167" s="183"/>
      <c r="EC167" s="183"/>
      <c r="ED167" s="183"/>
      <c r="EE167" s="183"/>
      <c r="EF167" s="183">
        <f>EF169+EF170+EF171</f>
        <v>0</v>
      </c>
      <c r="EG167" s="183"/>
      <c r="EH167" s="183"/>
      <c r="EI167" s="183"/>
      <c r="EJ167" s="183"/>
      <c r="EK167" s="183"/>
      <c r="EL167" s="183"/>
      <c r="EM167" s="183"/>
      <c r="EN167" s="183"/>
      <c r="EO167" s="183"/>
      <c r="EP167" s="183"/>
      <c r="EQ167" s="183"/>
      <c r="ER167" s="183"/>
      <c r="ES167" s="183"/>
      <c r="ET167" s="183"/>
      <c r="EU167" s="183"/>
      <c r="EV167" s="183">
        <f>EV169+EV170+EV171</f>
        <v>0</v>
      </c>
      <c r="EW167" s="183"/>
      <c r="EX167" s="183"/>
      <c r="EY167" s="183"/>
      <c r="EZ167" s="183"/>
      <c r="FA167" s="183"/>
      <c r="FB167" s="183"/>
      <c r="FC167" s="183"/>
      <c r="FD167" s="183"/>
      <c r="FE167" s="183"/>
      <c r="FF167" s="183"/>
      <c r="FG167" s="183"/>
      <c r="FH167" s="183"/>
      <c r="FI167" s="183"/>
      <c r="FJ167" s="183"/>
      <c r="FK167" s="183"/>
    </row>
    <row r="168" spans="1:167" s="33" customFormat="1" ht="13.5">
      <c r="A168" s="32"/>
      <c r="B168" s="90" t="s">
        <v>53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1"/>
      <c r="AC168" s="178" t="s">
        <v>191</v>
      </c>
      <c r="AD168" s="179"/>
      <c r="AE168" s="179"/>
      <c r="AF168" s="179"/>
      <c r="AG168" s="179"/>
      <c r="AH168" s="179"/>
      <c r="AI168" s="179"/>
      <c r="AJ168" s="179"/>
      <c r="AK168" s="180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92">
        <f t="shared" si="2"/>
        <v>0</v>
      </c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191"/>
      <c r="CH168" s="191"/>
      <c r="CI168" s="191"/>
      <c r="CJ168" s="191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1"/>
      <c r="CV168" s="191"/>
      <c r="CW168" s="191"/>
      <c r="CX168" s="191"/>
      <c r="CY168" s="191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  <c r="FK168" s="80"/>
    </row>
    <row r="169" spans="1:170" s="33" customFormat="1" ht="13.5">
      <c r="A169" s="32"/>
      <c r="B169" s="90" t="s">
        <v>185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1"/>
      <c r="AC169" s="193"/>
      <c r="AD169" s="194"/>
      <c r="AE169" s="194"/>
      <c r="AF169" s="194"/>
      <c r="AG169" s="194"/>
      <c r="AH169" s="194"/>
      <c r="AI169" s="194"/>
      <c r="AJ169" s="194"/>
      <c r="AK169" s="195"/>
      <c r="AL169" s="187" t="s">
        <v>187</v>
      </c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92">
        <f t="shared" si="2"/>
        <v>4612602.3100000005</v>
      </c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75">
        <v>4612602.3100000005</v>
      </c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91"/>
      <c r="CH169" s="191"/>
      <c r="CI169" s="191"/>
      <c r="CJ169" s="191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1"/>
      <c r="CV169" s="191"/>
      <c r="CW169" s="191"/>
      <c r="CX169" s="191"/>
      <c r="CY169" s="191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175"/>
      <c r="EG169" s="175"/>
      <c r="EH169" s="175"/>
      <c r="EI169" s="175"/>
      <c r="EJ169" s="175"/>
      <c r="EK169" s="175"/>
      <c r="EL169" s="175"/>
      <c r="EM169" s="175"/>
      <c r="EN169" s="175"/>
      <c r="EO169" s="175"/>
      <c r="EP169" s="175"/>
      <c r="EQ169" s="175"/>
      <c r="ER169" s="175"/>
      <c r="ES169" s="175"/>
      <c r="ET169" s="175"/>
      <c r="EU169" s="175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N169" s="33">
        <v>211</v>
      </c>
    </row>
    <row r="170" spans="1:170" s="33" customFormat="1" ht="30" customHeight="1">
      <c r="A170" s="32"/>
      <c r="B170" s="90" t="s">
        <v>186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1"/>
      <c r="AC170" s="193"/>
      <c r="AD170" s="194"/>
      <c r="AE170" s="194"/>
      <c r="AF170" s="194"/>
      <c r="AG170" s="194"/>
      <c r="AH170" s="194"/>
      <c r="AI170" s="194"/>
      <c r="AJ170" s="194"/>
      <c r="AK170" s="195"/>
      <c r="AL170" s="187" t="s">
        <v>188</v>
      </c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92">
        <f t="shared" si="2"/>
        <v>1393005.07</v>
      </c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75">
        <v>1393005.07</v>
      </c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91"/>
      <c r="CH170" s="191"/>
      <c r="CI170" s="191"/>
      <c r="CJ170" s="191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1"/>
      <c r="CV170" s="191"/>
      <c r="CW170" s="191"/>
      <c r="CX170" s="191"/>
      <c r="CY170" s="191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175"/>
      <c r="EG170" s="175"/>
      <c r="EH170" s="175"/>
      <c r="EI170" s="175"/>
      <c r="EJ170" s="175"/>
      <c r="EK170" s="175"/>
      <c r="EL170" s="175"/>
      <c r="EM170" s="175"/>
      <c r="EN170" s="175"/>
      <c r="EO170" s="175"/>
      <c r="EP170" s="175"/>
      <c r="EQ170" s="175"/>
      <c r="ER170" s="175"/>
      <c r="ES170" s="175"/>
      <c r="ET170" s="175"/>
      <c r="EU170" s="175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N170" s="33">
        <v>213</v>
      </c>
    </row>
    <row r="171" spans="1:170" s="33" customFormat="1" ht="57" customHeight="1">
      <c r="A171" s="34"/>
      <c r="B171" s="176" t="s">
        <v>190</v>
      </c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7"/>
      <c r="AC171" s="193"/>
      <c r="AD171" s="194"/>
      <c r="AE171" s="194"/>
      <c r="AF171" s="194"/>
      <c r="AG171" s="194"/>
      <c r="AH171" s="194"/>
      <c r="AI171" s="194"/>
      <c r="AJ171" s="194"/>
      <c r="AK171" s="195"/>
      <c r="AL171" s="187" t="s">
        <v>189</v>
      </c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92">
        <f t="shared" si="2"/>
        <v>0</v>
      </c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  <c r="CV171" s="191"/>
      <c r="CW171" s="191"/>
      <c r="CX171" s="191"/>
      <c r="CY171" s="191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175"/>
      <c r="EG171" s="175"/>
      <c r="EH171" s="175"/>
      <c r="EI171" s="175"/>
      <c r="EJ171" s="175"/>
      <c r="EK171" s="175"/>
      <c r="EL171" s="175"/>
      <c r="EM171" s="175"/>
      <c r="EN171" s="175"/>
      <c r="EO171" s="175"/>
      <c r="EP171" s="175"/>
      <c r="EQ171" s="175"/>
      <c r="ER171" s="175"/>
      <c r="ES171" s="175"/>
      <c r="ET171" s="175"/>
      <c r="EU171" s="175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N171" s="33">
        <v>212</v>
      </c>
    </row>
    <row r="172" spans="1:167" s="33" customFormat="1" ht="57" customHeight="1">
      <c r="A172" s="34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7"/>
      <c r="AC172" s="196"/>
      <c r="AD172" s="197"/>
      <c r="AE172" s="197"/>
      <c r="AF172" s="197"/>
      <c r="AG172" s="197"/>
      <c r="AH172" s="197"/>
      <c r="AI172" s="197"/>
      <c r="AJ172" s="197"/>
      <c r="AK172" s="198"/>
      <c r="AL172" s="187" t="s">
        <v>17</v>
      </c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92">
        <f>BQ172+CG172+CZ172+DP172+EF172</f>
        <v>0</v>
      </c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175"/>
      <c r="EG172" s="175"/>
      <c r="EH172" s="175"/>
      <c r="EI172" s="175"/>
      <c r="EJ172" s="175"/>
      <c r="EK172" s="175"/>
      <c r="EL172" s="175"/>
      <c r="EM172" s="175"/>
      <c r="EN172" s="175"/>
      <c r="EO172" s="175"/>
      <c r="EP172" s="175"/>
      <c r="EQ172" s="175"/>
      <c r="ER172" s="175"/>
      <c r="ES172" s="175"/>
      <c r="ET172" s="175"/>
      <c r="EU172" s="175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  <c r="FK172" s="80"/>
    </row>
    <row r="173" spans="1:167" s="33" customFormat="1" ht="43.5" customHeight="1">
      <c r="A173" s="32"/>
      <c r="B173" s="90" t="s">
        <v>193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1"/>
      <c r="AC173" s="178" t="s">
        <v>192</v>
      </c>
      <c r="AD173" s="179"/>
      <c r="AE173" s="179"/>
      <c r="AF173" s="179"/>
      <c r="AG173" s="179"/>
      <c r="AH173" s="179"/>
      <c r="AI173" s="179"/>
      <c r="AJ173" s="179"/>
      <c r="AK173" s="180"/>
      <c r="AL173" s="189" t="s">
        <v>223</v>
      </c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73">
        <f t="shared" si="2"/>
        <v>0</v>
      </c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83">
        <f>BQ175+BQ176</f>
        <v>0</v>
      </c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8">
        <v>0</v>
      </c>
      <c r="CH173" s="188"/>
      <c r="CI173" s="188"/>
      <c r="CJ173" s="188"/>
      <c r="CK173" s="188"/>
      <c r="CL173" s="188"/>
      <c r="CM173" s="188"/>
      <c r="CN173" s="188"/>
      <c r="CO173" s="188"/>
      <c r="CP173" s="188"/>
      <c r="CQ173" s="188"/>
      <c r="CR173" s="188"/>
      <c r="CS173" s="188"/>
      <c r="CT173" s="188"/>
      <c r="CU173" s="188"/>
      <c r="CV173" s="188"/>
      <c r="CW173" s="188"/>
      <c r="CX173" s="188"/>
      <c r="CY173" s="188"/>
      <c r="CZ173" s="183">
        <f>CZ175+CZ176</f>
        <v>0</v>
      </c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>
        <f>DP175+DP176</f>
        <v>0</v>
      </c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>
        <f>EF175+EF176</f>
        <v>0</v>
      </c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>
        <f>EV175+EV176</f>
        <v>0</v>
      </c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183"/>
      <c r="FG173" s="183"/>
      <c r="FH173" s="183"/>
      <c r="FI173" s="183"/>
      <c r="FJ173" s="183"/>
      <c r="FK173" s="183"/>
    </row>
    <row r="174" spans="1:167" s="33" customFormat="1" ht="15" customHeight="1">
      <c r="A174" s="32"/>
      <c r="B174" s="90" t="s">
        <v>53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1"/>
      <c r="AC174" s="193"/>
      <c r="AD174" s="194"/>
      <c r="AE174" s="194"/>
      <c r="AF174" s="194"/>
      <c r="AG174" s="194"/>
      <c r="AH174" s="194"/>
      <c r="AI174" s="194"/>
      <c r="AJ174" s="194"/>
      <c r="AK174" s="195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92">
        <f t="shared" si="2"/>
        <v>0</v>
      </c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191"/>
      <c r="CH174" s="191"/>
      <c r="CI174" s="191"/>
      <c r="CJ174" s="191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  <c r="CV174" s="191"/>
      <c r="CW174" s="191"/>
      <c r="CX174" s="191"/>
      <c r="CY174" s="191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  <c r="FK174" s="80"/>
    </row>
    <row r="175" spans="1:167" s="33" customFormat="1" ht="15" customHeight="1">
      <c r="A175" s="34"/>
      <c r="B175" s="176" t="s">
        <v>239</v>
      </c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7"/>
      <c r="AC175" s="193"/>
      <c r="AD175" s="194"/>
      <c r="AE175" s="194"/>
      <c r="AF175" s="194"/>
      <c r="AG175" s="194"/>
      <c r="AH175" s="194"/>
      <c r="AI175" s="194"/>
      <c r="AJ175" s="194"/>
      <c r="AK175" s="195"/>
      <c r="AL175" s="187" t="s">
        <v>194</v>
      </c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92">
        <f t="shared" si="2"/>
        <v>0</v>
      </c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80"/>
      <c r="EY175" s="80"/>
      <c r="EZ175" s="80"/>
      <c r="FA175" s="80"/>
      <c r="FB175" s="80"/>
      <c r="FC175" s="80"/>
      <c r="FD175" s="80"/>
      <c r="FE175" s="80"/>
      <c r="FF175" s="80"/>
      <c r="FG175" s="80"/>
      <c r="FH175" s="80"/>
      <c r="FI175" s="80"/>
      <c r="FJ175" s="80"/>
      <c r="FK175" s="80"/>
    </row>
    <row r="176" spans="1:167" s="33" customFormat="1" ht="15" customHeight="1">
      <c r="A176" s="36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3"/>
      <c r="AC176" s="196"/>
      <c r="AD176" s="197"/>
      <c r="AE176" s="197"/>
      <c r="AF176" s="197"/>
      <c r="AG176" s="197"/>
      <c r="AH176" s="197"/>
      <c r="AI176" s="197"/>
      <c r="AJ176" s="197"/>
      <c r="AK176" s="198"/>
      <c r="AL176" s="187" t="s">
        <v>195</v>
      </c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92">
        <f t="shared" si="2"/>
        <v>0</v>
      </c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191"/>
      <c r="CH176" s="191"/>
      <c r="CI176" s="191"/>
      <c r="CJ176" s="191"/>
      <c r="CK176" s="191"/>
      <c r="CL176" s="191"/>
      <c r="CM176" s="191"/>
      <c r="CN176" s="191"/>
      <c r="CO176" s="191"/>
      <c r="CP176" s="191"/>
      <c r="CQ176" s="191"/>
      <c r="CR176" s="191"/>
      <c r="CS176" s="191"/>
      <c r="CT176" s="191"/>
      <c r="CU176" s="191"/>
      <c r="CV176" s="191"/>
      <c r="CW176" s="191"/>
      <c r="CX176" s="191"/>
      <c r="CY176" s="191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  <c r="FF176" s="80"/>
      <c r="FG176" s="80"/>
      <c r="FH176" s="80"/>
      <c r="FI176" s="80"/>
      <c r="FJ176" s="80"/>
      <c r="FK176" s="80"/>
    </row>
    <row r="177" spans="1:167" s="33" customFormat="1" ht="30" customHeight="1">
      <c r="A177" s="32"/>
      <c r="B177" s="90" t="s">
        <v>196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1"/>
      <c r="AC177" s="199"/>
      <c r="AD177" s="200"/>
      <c r="AE177" s="200"/>
      <c r="AF177" s="200"/>
      <c r="AG177" s="200"/>
      <c r="AH177" s="200"/>
      <c r="AI177" s="200"/>
      <c r="AJ177" s="200"/>
      <c r="AK177" s="201"/>
      <c r="AL177" s="189" t="s">
        <v>197</v>
      </c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73">
        <f t="shared" si="2"/>
        <v>113882.1</v>
      </c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83">
        <f>BQ179+BQ180+BQ181</f>
        <v>113882.1</v>
      </c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8">
        <f>CG179+CG180+CG181</f>
        <v>0</v>
      </c>
      <c r="CH177" s="188"/>
      <c r="CI177" s="188"/>
      <c r="CJ177" s="188"/>
      <c r="CK177" s="188"/>
      <c r="CL177" s="188"/>
      <c r="CM177" s="188"/>
      <c r="CN177" s="188"/>
      <c r="CO177" s="188"/>
      <c r="CP177" s="188"/>
      <c r="CQ177" s="188"/>
      <c r="CR177" s="188"/>
      <c r="CS177" s="188"/>
      <c r="CT177" s="188"/>
      <c r="CU177" s="188"/>
      <c r="CV177" s="188"/>
      <c r="CW177" s="188"/>
      <c r="CX177" s="188"/>
      <c r="CY177" s="188"/>
      <c r="CZ177" s="183">
        <f>CZ179+CZ180+CZ181</f>
        <v>0</v>
      </c>
      <c r="DA177" s="183"/>
      <c r="DB177" s="183"/>
      <c r="DC177" s="183"/>
      <c r="DD177" s="183"/>
      <c r="DE177" s="183"/>
      <c r="DF177" s="183"/>
      <c r="DG177" s="183"/>
      <c r="DH177" s="183"/>
      <c r="DI177" s="183"/>
      <c r="DJ177" s="183"/>
      <c r="DK177" s="183"/>
      <c r="DL177" s="183"/>
      <c r="DM177" s="183"/>
      <c r="DN177" s="183"/>
      <c r="DO177" s="183"/>
      <c r="DP177" s="183">
        <f>DP179+DP180+DP181</f>
        <v>0</v>
      </c>
      <c r="DQ177" s="183"/>
      <c r="DR177" s="183"/>
      <c r="DS177" s="183"/>
      <c r="DT177" s="183"/>
      <c r="DU177" s="183"/>
      <c r="DV177" s="183"/>
      <c r="DW177" s="183"/>
      <c r="DX177" s="183"/>
      <c r="DY177" s="183"/>
      <c r="DZ177" s="183"/>
      <c r="EA177" s="183"/>
      <c r="EB177" s="183"/>
      <c r="EC177" s="183"/>
      <c r="ED177" s="183"/>
      <c r="EE177" s="183"/>
      <c r="EF177" s="183">
        <f>EF179+EF180+EF181</f>
        <v>0</v>
      </c>
      <c r="EG177" s="183"/>
      <c r="EH177" s="183"/>
      <c r="EI177" s="183"/>
      <c r="EJ177" s="183"/>
      <c r="EK177" s="183"/>
      <c r="EL177" s="183"/>
      <c r="EM177" s="183"/>
      <c r="EN177" s="183"/>
      <c r="EO177" s="183"/>
      <c r="EP177" s="183"/>
      <c r="EQ177" s="183"/>
      <c r="ER177" s="183"/>
      <c r="ES177" s="183"/>
      <c r="ET177" s="183"/>
      <c r="EU177" s="183"/>
      <c r="EV177" s="183">
        <f>EV179+EV180+EV181</f>
        <v>0</v>
      </c>
      <c r="EW177" s="183"/>
      <c r="EX177" s="183"/>
      <c r="EY177" s="183"/>
      <c r="EZ177" s="183"/>
      <c r="FA177" s="183"/>
      <c r="FB177" s="183"/>
      <c r="FC177" s="183"/>
      <c r="FD177" s="183"/>
      <c r="FE177" s="183"/>
      <c r="FF177" s="183"/>
      <c r="FG177" s="183"/>
      <c r="FH177" s="183"/>
      <c r="FI177" s="183"/>
      <c r="FJ177" s="183"/>
      <c r="FK177" s="183"/>
    </row>
    <row r="178" spans="1:167" s="33" customFormat="1" ht="15" customHeight="1">
      <c r="A178" s="32"/>
      <c r="B178" s="90" t="s">
        <v>53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1"/>
      <c r="AC178" s="196"/>
      <c r="AD178" s="197"/>
      <c r="AE178" s="197"/>
      <c r="AF178" s="197"/>
      <c r="AG178" s="197"/>
      <c r="AH178" s="197"/>
      <c r="AI178" s="197"/>
      <c r="AJ178" s="197"/>
      <c r="AK178" s="198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3">
        <f t="shared" si="2"/>
        <v>0</v>
      </c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</row>
    <row r="179" spans="1:170" s="33" customFormat="1" ht="43.5" customHeight="1">
      <c r="A179" s="32"/>
      <c r="B179" s="90" t="s">
        <v>199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1"/>
      <c r="AC179" s="178" t="s">
        <v>204</v>
      </c>
      <c r="AD179" s="179"/>
      <c r="AE179" s="179"/>
      <c r="AF179" s="179"/>
      <c r="AG179" s="179"/>
      <c r="AH179" s="179"/>
      <c r="AI179" s="179"/>
      <c r="AJ179" s="179"/>
      <c r="AK179" s="180"/>
      <c r="AL179" s="82" t="s">
        <v>198</v>
      </c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3">
        <f t="shared" si="2"/>
        <v>109852.1</v>
      </c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175">
        <v>109852.1</v>
      </c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04"/>
      <c r="CV179" s="204"/>
      <c r="CW179" s="204"/>
      <c r="CX179" s="204"/>
      <c r="CY179" s="204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175"/>
      <c r="EG179" s="175"/>
      <c r="EH179" s="175"/>
      <c r="EI179" s="175"/>
      <c r="EJ179" s="175"/>
      <c r="EK179" s="175"/>
      <c r="EL179" s="175"/>
      <c r="EM179" s="175"/>
      <c r="EN179" s="175"/>
      <c r="EO179" s="175"/>
      <c r="EP179" s="175"/>
      <c r="EQ179" s="175"/>
      <c r="ER179" s="175"/>
      <c r="ES179" s="175"/>
      <c r="ET179" s="175"/>
      <c r="EU179" s="175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N179" s="33">
        <v>290</v>
      </c>
    </row>
    <row r="180" spans="1:170" s="33" customFormat="1" ht="30" customHeight="1">
      <c r="A180" s="32"/>
      <c r="B180" s="90" t="s">
        <v>201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1"/>
      <c r="AC180" s="193"/>
      <c r="AD180" s="194"/>
      <c r="AE180" s="194"/>
      <c r="AF180" s="194"/>
      <c r="AG180" s="194"/>
      <c r="AH180" s="194"/>
      <c r="AI180" s="194"/>
      <c r="AJ180" s="194"/>
      <c r="AK180" s="195"/>
      <c r="AL180" s="82" t="s">
        <v>200</v>
      </c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3">
        <f t="shared" si="2"/>
        <v>4030</v>
      </c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175">
        <v>4030</v>
      </c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04"/>
      <c r="CV180" s="204"/>
      <c r="CW180" s="204"/>
      <c r="CX180" s="204"/>
      <c r="CY180" s="204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175"/>
      <c r="EG180" s="175"/>
      <c r="EH180" s="175"/>
      <c r="EI180" s="175"/>
      <c r="EJ180" s="175"/>
      <c r="EK180" s="175"/>
      <c r="EL180" s="175"/>
      <c r="EM180" s="175"/>
      <c r="EN180" s="175"/>
      <c r="EO180" s="175"/>
      <c r="EP180" s="175"/>
      <c r="EQ180" s="175"/>
      <c r="ER180" s="175"/>
      <c r="ES180" s="175"/>
      <c r="ET180" s="175"/>
      <c r="EU180" s="175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N180" s="33">
        <v>290</v>
      </c>
    </row>
    <row r="181" spans="1:170" s="33" customFormat="1" ht="15" customHeight="1">
      <c r="A181" s="32"/>
      <c r="B181" s="90" t="s">
        <v>203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1"/>
      <c r="AC181" s="196"/>
      <c r="AD181" s="197"/>
      <c r="AE181" s="197"/>
      <c r="AF181" s="197"/>
      <c r="AG181" s="197"/>
      <c r="AH181" s="197"/>
      <c r="AI181" s="197"/>
      <c r="AJ181" s="197"/>
      <c r="AK181" s="198"/>
      <c r="AL181" s="82" t="s">
        <v>202</v>
      </c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3">
        <f t="shared" si="2"/>
        <v>0</v>
      </c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175"/>
      <c r="EG181" s="175"/>
      <c r="EH181" s="175"/>
      <c r="EI181" s="175"/>
      <c r="EJ181" s="175"/>
      <c r="EK181" s="175"/>
      <c r="EL181" s="175"/>
      <c r="EM181" s="175"/>
      <c r="EN181" s="175"/>
      <c r="EO181" s="175"/>
      <c r="EP181" s="175"/>
      <c r="EQ181" s="175"/>
      <c r="ER181" s="175"/>
      <c r="ES181" s="175"/>
      <c r="ET181" s="175"/>
      <c r="EU181" s="175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N181" s="33">
        <v>290</v>
      </c>
    </row>
    <row r="182" spans="1:167" s="33" customFormat="1" ht="43.5" customHeight="1">
      <c r="A182" s="34"/>
      <c r="B182" s="176" t="s">
        <v>206</v>
      </c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7"/>
      <c r="AC182" s="178" t="s">
        <v>205</v>
      </c>
      <c r="AD182" s="179"/>
      <c r="AE182" s="179"/>
      <c r="AF182" s="179"/>
      <c r="AG182" s="179"/>
      <c r="AH182" s="179"/>
      <c r="AI182" s="179"/>
      <c r="AJ182" s="179"/>
      <c r="AK182" s="180"/>
      <c r="AL182" s="189" t="s">
        <v>202</v>
      </c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73">
        <f t="shared" si="2"/>
        <v>0</v>
      </c>
      <c r="BB182" s="173"/>
      <c r="BC182" s="173"/>
      <c r="BD182" s="173"/>
      <c r="BE182" s="173"/>
      <c r="BF182" s="173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83"/>
      <c r="BR182" s="183"/>
      <c r="BS182" s="183"/>
      <c r="BT182" s="183"/>
      <c r="BU182" s="183"/>
      <c r="BV182" s="183"/>
      <c r="BW182" s="183"/>
      <c r="BX182" s="183"/>
      <c r="BY182" s="183"/>
      <c r="BZ182" s="183"/>
      <c r="CA182" s="183"/>
      <c r="CB182" s="183"/>
      <c r="CC182" s="183"/>
      <c r="CD182" s="183"/>
      <c r="CE182" s="183"/>
      <c r="CF182" s="183"/>
      <c r="CG182" s="188"/>
      <c r="CH182" s="188"/>
      <c r="CI182" s="188"/>
      <c r="CJ182" s="188"/>
      <c r="CK182" s="188"/>
      <c r="CL182" s="188"/>
      <c r="CM182" s="188"/>
      <c r="CN182" s="188"/>
      <c r="CO182" s="188"/>
      <c r="CP182" s="188"/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3"/>
      <c r="DA182" s="183"/>
      <c r="DB182" s="183"/>
      <c r="DC182" s="183"/>
      <c r="DD182" s="183"/>
      <c r="DE182" s="183"/>
      <c r="DF182" s="183"/>
      <c r="DG182" s="183"/>
      <c r="DH182" s="183"/>
      <c r="DI182" s="183"/>
      <c r="DJ182" s="183"/>
      <c r="DK182" s="183"/>
      <c r="DL182" s="183"/>
      <c r="DM182" s="183"/>
      <c r="DN182" s="183"/>
      <c r="DO182" s="183"/>
      <c r="DP182" s="183"/>
      <c r="DQ182" s="183"/>
      <c r="DR182" s="183"/>
      <c r="DS182" s="183"/>
      <c r="DT182" s="183"/>
      <c r="DU182" s="183"/>
      <c r="DV182" s="183"/>
      <c r="DW182" s="183"/>
      <c r="DX182" s="183"/>
      <c r="DY182" s="183"/>
      <c r="DZ182" s="183"/>
      <c r="EA182" s="183"/>
      <c r="EB182" s="183"/>
      <c r="EC182" s="183"/>
      <c r="ED182" s="183"/>
      <c r="EE182" s="183"/>
      <c r="EF182" s="183"/>
      <c r="EG182" s="183"/>
      <c r="EH182" s="183"/>
      <c r="EI182" s="183"/>
      <c r="EJ182" s="183"/>
      <c r="EK182" s="183"/>
      <c r="EL182" s="183"/>
      <c r="EM182" s="183"/>
      <c r="EN182" s="183"/>
      <c r="EO182" s="183"/>
      <c r="EP182" s="183"/>
      <c r="EQ182" s="183"/>
      <c r="ER182" s="183"/>
      <c r="ES182" s="183"/>
      <c r="ET182" s="183"/>
      <c r="EU182" s="183"/>
      <c r="EV182" s="183"/>
      <c r="EW182" s="183"/>
      <c r="EX182" s="183"/>
      <c r="EY182" s="183"/>
      <c r="EZ182" s="183"/>
      <c r="FA182" s="183"/>
      <c r="FB182" s="183"/>
      <c r="FC182" s="183"/>
      <c r="FD182" s="183"/>
      <c r="FE182" s="183"/>
      <c r="FF182" s="183"/>
      <c r="FG182" s="183"/>
      <c r="FH182" s="183"/>
      <c r="FI182" s="183"/>
      <c r="FJ182" s="183"/>
      <c r="FK182" s="183"/>
    </row>
    <row r="183" spans="1:167" s="33" customFormat="1" ht="43.5" customHeight="1">
      <c r="A183" s="32"/>
      <c r="B183" s="90" t="s">
        <v>208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1"/>
      <c r="AC183" s="178" t="s">
        <v>207</v>
      </c>
      <c r="AD183" s="179"/>
      <c r="AE183" s="179"/>
      <c r="AF183" s="179"/>
      <c r="AG183" s="179"/>
      <c r="AH183" s="179"/>
      <c r="AI183" s="179"/>
      <c r="AJ183" s="179"/>
      <c r="AK183" s="180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90">
        <f>BQ183+CG183+CZ183+DP183+EF183</f>
        <v>0</v>
      </c>
      <c r="BB183" s="173"/>
      <c r="BC183" s="173"/>
      <c r="BD183" s="173"/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83">
        <f>BQ185</f>
        <v>0</v>
      </c>
      <c r="BR183" s="183"/>
      <c r="BS183" s="183"/>
      <c r="BT183" s="183"/>
      <c r="BU183" s="183"/>
      <c r="BV183" s="183"/>
      <c r="BW183" s="183"/>
      <c r="BX183" s="183"/>
      <c r="BY183" s="183"/>
      <c r="BZ183" s="183"/>
      <c r="CA183" s="183"/>
      <c r="CB183" s="183"/>
      <c r="CC183" s="183"/>
      <c r="CD183" s="183"/>
      <c r="CE183" s="183"/>
      <c r="CF183" s="183"/>
      <c r="CG183" s="188">
        <f>CG185</f>
        <v>0</v>
      </c>
      <c r="CH183" s="188"/>
      <c r="CI183" s="188"/>
      <c r="CJ183" s="188"/>
      <c r="CK183" s="188"/>
      <c r="CL183" s="188"/>
      <c r="CM183" s="188"/>
      <c r="CN183" s="188"/>
      <c r="CO183" s="188"/>
      <c r="CP183" s="188"/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3">
        <f>CZ185</f>
        <v>0</v>
      </c>
      <c r="DA183" s="183"/>
      <c r="DB183" s="183"/>
      <c r="DC183" s="183"/>
      <c r="DD183" s="183"/>
      <c r="DE183" s="183"/>
      <c r="DF183" s="183"/>
      <c r="DG183" s="183"/>
      <c r="DH183" s="183"/>
      <c r="DI183" s="183"/>
      <c r="DJ183" s="183"/>
      <c r="DK183" s="183"/>
      <c r="DL183" s="183"/>
      <c r="DM183" s="183"/>
      <c r="DN183" s="183"/>
      <c r="DO183" s="183"/>
      <c r="DP183" s="183">
        <f>DP185</f>
        <v>0</v>
      </c>
      <c r="DQ183" s="183"/>
      <c r="DR183" s="183"/>
      <c r="DS183" s="183"/>
      <c r="DT183" s="183"/>
      <c r="DU183" s="183"/>
      <c r="DV183" s="183"/>
      <c r="DW183" s="183"/>
      <c r="DX183" s="183"/>
      <c r="DY183" s="183"/>
      <c r="DZ183" s="183"/>
      <c r="EA183" s="183"/>
      <c r="EB183" s="183"/>
      <c r="EC183" s="183"/>
      <c r="ED183" s="183"/>
      <c r="EE183" s="183"/>
      <c r="EF183" s="183">
        <f>EF185</f>
        <v>0</v>
      </c>
      <c r="EG183" s="183"/>
      <c r="EH183" s="183"/>
      <c r="EI183" s="183"/>
      <c r="EJ183" s="183"/>
      <c r="EK183" s="183"/>
      <c r="EL183" s="183"/>
      <c r="EM183" s="183"/>
      <c r="EN183" s="183"/>
      <c r="EO183" s="183"/>
      <c r="EP183" s="183"/>
      <c r="EQ183" s="183"/>
      <c r="ER183" s="183"/>
      <c r="ES183" s="183"/>
      <c r="ET183" s="183"/>
      <c r="EU183" s="183"/>
      <c r="EV183" s="183">
        <f>EV185</f>
        <v>0</v>
      </c>
      <c r="EW183" s="183"/>
      <c r="EX183" s="183"/>
      <c r="EY183" s="183"/>
      <c r="EZ183" s="183"/>
      <c r="FA183" s="183"/>
      <c r="FB183" s="183"/>
      <c r="FC183" s="183"/>
      <c r="FD183" s="183"/>
      <c r="FE183" s="183"/>
      <c r="FF183" s="183"/>
      <c r="FG183" s="183"/>
      <c r="FH183" s="183"/>
      <c r="FI183" s="183"/>
      <c r="FJ183" s="183"/>
      <c r="FK183" s="183"/>
    </row>
    <row r="184" spans="1:167" s="33" customFormat="1" ht="15" customHeight="1">
      <c r="A184" s="32"/>
      <c r="B184" s="90" t="s">
        <v>53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1"/>
      <c r="AC184" s="193"/>
      <c r="AD184" s="194"/>
      <c r="AE184" s="194"/>
      <c r="AF184" s="194"/>
      <c r="AG184" s="194"/>
      <c r="AH184" s="194"/>
      <c r="AI184" s="194"/>
      <c r="AJ184" s="194"/>
      <c r="AK184" s="195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92">
        <f t="shared" si="2"/>
        <v>0</v>
      </c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191"/>
      <c r="CH184" s="191"/>
      <c r="CI184" s="191"/>
      <c r="CJ184" s="191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1"/>
      <c r="CV184" s="191"/>
      <c r="CW184" s="191"/>
      <c r="CX184" s="191"/>
      <c r="CY184" s="191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</row>
    <row r="185" spans="1:167" s="33" customFormat="1" ht="15" customHeight="1">
      <c r="A185" s="35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3"/>
      <c r="AC185" s="196"/>
      <c r="AD185" s="197"/>
      <c r="AE185" s="197"/>
      <c r="AF185" s="197"/>
      <c r="AG185" s="197"/>
      <c r="AH185" s="197"/>
      <c r="AI185" s="197"/>
      <c r="AJ185" s="197"/>
      <c r="AK185" s="198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92">
        <f t="shared" si="2"/>
        <v>0</v>
      </c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80">
        <v>0</v>
      </c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191"/>
      <c r="CH185" s="191"/>
      <c r="CI185" s="191"/>
      <c r="CJ185" s="191"/>
      <c r="CK185" s="191"/>
      <c r="CL185" s="191"/>
      <c r="CM185" s="191"/>
      <c r="CN185" s="191"/>
      <c r="CO185" s="191"/>
      <c r="CP185" s="191"/>
      <c r="CQ185" s="191"/>
      <c r="CR185" s="191"/>
      <c r="CS185" s="191"/>
      <c r="CT185" s="191"/>
      <c r="CU185" s="191"/>
      <c r="CV185" s="191"/>
      <c r="CW185" s="191"/>
      <c r="CX185" s="191"/>
      <c r="CY185" s="191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  <c r="FF185" s="80"/>
      <c r="FG185" s="80"/>
      <c r="FH185" s="80"/>
      <c r="FI185" s="80"/>
      <c r="FJ185" s="80"/>
      <c r="FK185" s="80"/>
    </row>
    <row r="186" spans="1:167" s="5" customFormat="1" ht="43.5" customHeight="1">
      <c r="A186" s="30"/>
      <c r="B186" s="92" t="s">
        <v>209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3"/>
      <c r="AC186" s="208"/>
      <c r="AD186" s="209"/>
      <c r="AE186" s="209"/>
      <c r="AF186" s="209"/>
      <c r="AG186" s="209"/>
      <c r="AH186" s="209"/>
      <c r="AI186" s="209"/>
      <c r="AJ186" s="209"/>
      <c r="AK186" s="210"/>
      <c r="AL186" s="189" t="s">
        <v>205</v>
      </c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90">
        <f>BQ186+CG186+CZ186+DP186+EF186</f>
        <v>1917821.21</v>
      </c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83">
        <f>BQ188+BQ189+BQ190+BQ191+BQ192+BQ193+BQ194+BQ195+BQ196+BQ197+BQ198+BQ199+BQ200+BQ201</f>
        <v>1873631.79</v>
      </c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83"/>
      <c r="CF186" s="183"/>
      <c r="CG186" s="188">
        <f>CG188+CG189+CG190+CG191+CG192+CG193+CG194+CG195+CG196+CG197+CG198+CG199+CG200+CG201</f>
        <v>44189.42</v>
      </c>
      <c r="CH186" s="188"/>
      <c r="CI186" s="188"/>
      <c r="CJ186" s="188"/>
      <c r="CK186" s="188"/>
      <c r="CL186" s="188"/>
      <c r="CM186" s="188"/>
      <c r="CN186" s="188"/>
      <c r="CO186" s="188"/>
      <c r="CP186" s="188"/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3">
        <f>CZ188+CZ189+CZ190+CZ191+CZ192+CZ193+CZ194+CZ195+CZ196+CZ197+CZ198+CZ199+CZ200+CZ201</f>
        <v>0</v>
      </c>
      <c r="DA186" s="183"/>
      <c r="DB186" s="183"/>
      <c r="DC186" s="183"/>
      <c r="DD186" s="183"/>
      <c r="DE186" s="183"/>
      <c r="DF186" s="183"/>
      <c r="DG186" s="183"/>
      <c r="DH186" s="183"/>
      <c r="DI186" s="183"/>
      <c r="DJ186" s="183"/>
      <c r="DK186" s="183"/>
      <c r="DL186" s="183"/>
      <c r="DM186" s="183"/>
      <c r="DN186" s="183"/>
      <c r="DO186" s="183"/>
      <c r="DP186" s="183">
        <f>DP188+DP189+DP190+DP191+DP192+DP193+DP194+DP195+DP196+DP197+DP198+DP199+DP200+DP201</f>
        <v>0</v>
      </c>
      <c r="DQ186" s="183"/>
      <c r="DR186" s="183"/>
      <c r="DS186" s="183"/>
      <c r="DT186" s="183"/>
      <c r="DU186" s="183"/>
      <c r="DV186" s="183"/>
      <c r="DW186" s="183"/>
      <c r="DX186" s="183"/>
      <c r="DY186" s="183"/>
      <c r="DZ186" s="183"/>
      <c r="EA186" s="183"/>
      <c r="EB186" s="183"/>
      <c r="EC186" s="183"/>
      <c r="ED186" s="183"/>
      <c r="EE186" s="183"/>
      <c r="EF186" s="183">
        <f>EF188+EF189+EF190+EF191+EF192+EF193+EF194+EF195+EF196+EF197+EF198+EF199+EF200+EF201</f>
        <v>0</v>
      </c>
      <c r="EG186" s="183"/>
      <c r="EH186" s="183"/>
      <c r="EI186" s="183"/>
      <c r="EJ186" s="183"/>
      <c r="EK186" s="183"/>
      <c r="EL186" s="183"/>
      <c r="EM186" s="183"/>
      <c r="EN186" s="183"/>
      <c r="EO186" s="183"/>
      <c r="EP186" s="183"/>
      <c r="EQ186" s="183"/>
      <c r="ER186" s="183"/>
      <c r="ES186" s="183"/>
      <c r="ET186" s="183"/>
      <c r="EU186" s="183"/>
      <c r="EV186" s="183">
        <f>EV188+EV189+EV190+EV191+EV192+EV193+EV194+EV195+EV196+EV197+EV198+EV199+EV200+EV201</f>
        <v>0</v>
      </c>
      <c r="EW186" s="183"/>
      <c r="EX186" s="183"/>
      <c r="EY186" s="183"/>
      <c r="EZ186" s="183"/>
      <c r="FA186" s="183"/>
      <c r="FB186" s="183"/>
      <c r="FC186" s="183"/>
      <c r="FD186" s="183"/>
      <c r="FE186" s="183"/>
      <c r="FF186" s="183"/>
      <c r="FG186" s="183"/>
      <c r="FH186" s="183"/>
      <c r="FI186" s="183"/>
      <c r="FJ186" s="183"/>
      <c r="FK186" s="183"/>
    </row>
    <row r="187" spans="1:167" s="5" customFormat="1" ht="15">
      <c r="A187" s="30"/>
      <c r="B187" s="92" t="s">
        <v>53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3"/>
      <c r="AC187" s="205"/>
      <c r="AD187" s="206"/>
      <c r="AE187" s="206"/>
      <c r="AF187" s="206"/>
      <c r="AG187" s="206"/>
      <c r="AH187" s="206"/>
      <c r="AI187" s="206"/>
      <c r="AJ187" s="206"/>
      <c r="AK187" s="20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92">
        <f t="shared" si="2"/>
        <v>0</v>
      </c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191"/>
      <c r="CH187" s="191"/>
      <c r="CI187" s="191"/>
      <c r="CJ187" s="191"/>
      <c r="CK187" s="191"/>
      <c r="CL187" s="191"/>
      <c r="CM187" s="191"/>
      <c r="CN187" s="191"/>
      <c r="CO187" s="191"/>
      <c r="CP187" s="191"/>
      <c r="CQ187" s="191"/>
      <c r="CR187" s="191"/>
      <c r="CS187" s="191"/>
      <c r="CT187" s="191"/>
      <c r="CU187" s="191"/>
      <c r="CV187" s="191"/>
      <c r="CW187" s="191"/>
      <c r="CX187" s="191"/>
      <c r="CY187" s="191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  <c r="FK187" s="80"/>
    </row>
    <row r="188" spans="1:167" s="5" customFormat="1" ht="60.75" customHeight="1">
      <c r="A188" s="30"/>
      <c r="B188" s="92" t="s">
        <v>211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3"/>
      <c r="AC188" s="205"/>
      <c r="AD188" s="206"/>
      <c r="AE188" s="206"/>
      <c r="AF188" s="206"/>
      <c r="AG188" s="206"/>
      <c r="AH188" s="206"/>
      <c r="AI188" s="206"/>
      <c r="AJ188" s="206"/>
      <c r="AK188" s="207"/>
      <c r="AL188" s="187" t="s">
        <v>210</v>
      </c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92">
        <f t="shared" si="2"/>
        <v>0</v>
      </c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191"/>
      <c r="CH188" s="191"/>
      <c r="CI188" s="191"/>
      <c r="CJ188" s="191"/>
      <c r="CK188" s="191"/>
      <c r="CL188" s="191"/>
      <c r="CM188" s="191"/>
      <c r="CN188" s="191"/>
      <c r="CO188" s="191"/>
      <c r="CP188" s="191"/>
      <c r="CQ188" s="191"/>
      <c r="CR188" s="191"/>
      <c r="CS188" s="191"/>
      <c r="CT188" s="191"/>
      <c r="CU188" s="191"/>
      <c r="CV188" s="191"/>
      <c r="CW188" s="191"/>
      <c r="CX188" s="191"/>
      <c r="CY188" s="191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  <c r="FK188" s="80"/>
    </row>
    <row r="189" spans="1:170" s="5" customFormat="1" ht="15">
      <c r="A189" s="30"/>
      <c r="B189" s="92" t="s">
        <v>212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3"/>
      <c r="AC189" s="205"/>
      <c r="AD189" s="206"/>
      <c r="AE189" s="206"/>
      <c r="AF189" s="206"/>
      <c r="AG189" s="206"/>
      <c r="AH189" s="206"/>
      <c r="AI189" s="206"/>
      <c r="AJ189" s="206"/>
      <c r="AK189" s="207"/>
      <c r="AL189" s="187" t="s">
        <v>213</v>
      </c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92">
        <f t="shared" si="2"/>
        <v>48394</v>
      </c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75">
        <v>48394</v>
      </c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91"/>
      <c r="CH189" s="191"/>
      <c r="CI189" s="191"/>
      <c r="CJ189" s="191"/>
      <c r="CK189" s="191"/>
      <c r="CL189" s="191"/>
      <c r="CM189" s="191"/>
      <c r="CN189" s="191"/>
      <c r="CO189" s="191"/>
      <c r="CP189" s="191"/>
      <c r="CQ189" s="191"/>
      <c r="CR189" s="191"/>
      <c r="CS189" s="191"/>
      <c r="CT189" s="191"/>
      <c r="CU189" s="191"/>
      <c r="CV189" s="191"/>
      <c r="CW189" s="191"/>
      <c r="CX189" s="191"/>
      <c r="CY189" s="191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175"/>
      <c r="EG189" s="175"/>
      <c r="EH189" s="175"/>
      <c r="EI189" s="175"/>
      <c r="EJ189" s="175"/>
      <c r="EK189" s="175"/>
      <c r="EL189" s="175"/>
      <c r="EM189" s="175"/>
      <c r="EN189" s="175"/>
      <c r="EO189" s="175"/>
      <c r="EP189" s="175"/>
      <c r="EQ189" s="175"/>
      <c r="ER189" s="175"/>
      <c r="ES189" s="175"/>
      <c r="ET189" s="175"/>
      <c r="EU189" s="175"/>
      <c r="EV189" s="80"/>
      <c r="EW189" s="80"/>
      <c r="EX189" s="80"/>
      <c r="EY189" s="80"/>
      <c r="EZ189" s="80"/>
      <c r="FA189" s="80"/>
      <c r="FB189" s="80"/>
      <c r="FC189" s="80"/>
      <c r="FD189" s="80"/>
      <c r="FE189" s="80"/>
      <c r="FF189" s="80"/>
      <c r="FG189" s="80"/>
      <c r="FH189" s="80"/>
      <c r="FI189" s="80"/>
      <c r="FJ189" s="80"/>
      <c r="FK189" s="80"/>
      <c r="FN189" s="5">
        <v>221</v>
      </c>
    </row>
    <row r="190" spans="1:170" s="5" customFormat="1" ht="15">
      <c r="A190" s="30"/>
      <c r="B190" s="92" t="s">
        <v>214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3"/>
      <c r="AC190" s="205"/>
      <c r="AD190" s="206"/>
      <c r="AE190" s="206"/>
      <c r="AF190" s="206"/>
      <c r="AG190" s="206"/>
      <c r="AH190" s="206"/>
      <c r="AI190" s="206"/>
      <c r="AJ190" s="206"/>
      <c r="AK190" s="207"/>
      <c r="AL190" s="187" t="s">
        <v>213</v>
      </c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92">
        <f t="shared" si="2"/>
        <v>0</v>
      </c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91"/>
      <c r="CH190" s="191"/>
      <c r="CI190" s="191"/>
      <c r="CJ190" s="191"/>
      <c r="CK190" s="191"/>
      <c r="CL190" s="191"/>
      <c r="CM190" s="191"/>
      <c r="CN190" s="191"/>
      <c r="CO190" s="191"/>
      <c r="CP190" s="191"/>
      <c r="CQ190" s="191"/>
      <c r="CR190" s="191"/>
      <c r="CS190" s="191"/>
      <c r="CT190" s="191"/>
      <c r="CU190" s="191"/>
      <c r="CV190" s="191"/>
      <c r="CW190" s="191"/>
      <c r="CX190" s="191"/>
      <c r="CY190" s="191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175"/>
      <c r="EG190" s="175"/>
      <c r="EH190" s="175"/>
      <c r="EI190" s="175"/>
      <c r="EJ190" s="175"/>
      <c r="EK190" s="175"/>
      <c r="EL190" s="175"/>
      <c r="EM190" s="175"/>
      <c r="EN190" s="175"/>
      <c r="EO190" s="175"/>
      <c r="EP190" s="175"/>
      <c r="EQ190" s="175"/>
      <c r="ER190" s="175"/>
      <c r="ES190" s="175"/>
      <c r="ET190" s="175"/>
      <c r="EU190" s="175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N190" s="5">
        <v>222</v>
      </c>
    </row>
    <row r="191" spans="1:170" s="5" customFormat="1" ht="15">
      <c r="A191" s="30"/>
      <c r="B191" s="92" t="s">
        <v>215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3"/>
      <c r="AC191" s="205"/>
      <c r="AD191" s="206"/>
      <c r="AE191" s="206"/>
      <c r="AF191" s="206"/>
      <c r="AG191" s="206"/>
      <c r="AH191" s="206"/>
      <c r="AI191" s="206"/>
      <c r="AJ191" s="206"/>
      <c r="AK191" s="207"/>
      <c r="AL191" s="187" t="s">
        <v>213</v>
      </c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92">
        <f t="shared" si="2"/>
        <v>139910</v>
      </c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75">
        <v>139910</v>
      </c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175"/>
      <c r="EG191" s="175"/>
      <c r="EH191" s="175"/>
      <c r="EI191" s="175"/>
      <c r="EJ191" s="175"/>
      <c r="EK191" s="175"/>
      <c r="EL191" s="175"/>
      <c r="EM191" s="175"/>
      <c r="EN191" s="175"/>
      <c r="EO191" s="175"/>
      <c r="EP191" s="175"/>
      <c r="EQ191" s="175"/>
      <c r="ER191" s="175"/>
      <c r="ES191" s="175"/>
      <c r="ET191" s="175"/>
      <c r="EU191" s="175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N191" s="5">
        <v>223</v>
      </c>
    </row>
    <row r="192" spans="1:167" s="5" customFormat="1" ht="43.5" customHeight="1">
      <c r="A192" s="30"/>
      <c r="B192" s="92" t="s">
        <v>240</v>
      </c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3"/>
      <c r="AC192" s="221"/>
      <c r="AD192" s="125"/>
      <c r="AE192" s="125"/>
      <c r="AF192" s="125"/>
      <c r="AG192" s="125"/>
      <c r="AH192" s="125"/>
      <c r="AI192" s="125"/>
      <c r="AJ192" s="125"/>
      <c r="AK192" s="222"/>
      <c r="AL192" s="187" t="s">
        <v>213</v>
      </c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92">
        <f t="shared" si="2"/>
        <v>0</v>
      </c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</row>
    <row r="193" spans="1:170" s="5" customFormat="1" ht="30" customHeight="1">
      <c r="A193" s="30"/>
      <c r="B193" s="211" t="s">
        <v>216</v>
      </c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2"/>
      <c r="AC193" s="205" t="s">
        <v>218</v>
      </c>
      <c r="AD193" s="206"/>
      <c r="AE193" s="206"/>
      <c r="AF193" s="206"/>
      <c r="AG193" s="206"/>
      <c r="AH193" s="206"/>
      <c r="AI193" s="206"/>
      <c r="AJ193" s="206"/>
      <c r="AK193" s="207"/>
      <c r="AL193" s="187" t="s">
        <v>213</v>
      </c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92">
        <f t="shared" si="2"/>
        <v>94508.08</v>
      </c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75">
        <v>94508.08</v>
      </c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175"/>
      <c r="EG193" s="175"/>
      <c r="EH193" s="175"/>
      <c r="EI193" s="175"/>
      <c r="EJ193" s="175"/>
      <c r="EK193" s="175"/>
      <c r="EL193" s="175"/>
      <c r="EM193" s="175"/>
      <c r="EN193" s="175"/>
      <c r="EO193" s="175"/>
      <c r="EP193" s="175"/>
      <c r="EQ193" s="175"/>
      <c r="ER193" s="175"/>
      <c r="ES193" s="175"/>
      <c r="ET193" s="175"/>
      <c r="EU193" s="175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N193" s="5">
        <v>225</v>
      </c>
    </row>
    <row r="194" spans="1:170" s="5" customFormat="1" ht="30" customHeight="1">
      <c r="A194" s="30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4"/>
      <c r="AC194" s="205"/>
      <c r="AD194" s="206"/>
      <c r="AE194" s="206"/>
      <c r="AF194" s="206"/>
      <c r="AG194" s="206"/>
      <c r="AH194" s="206"/>
      <c r="AI194" s="206"/>
      <c r="AJ194" s="206"/>
      <c r="AK194" s="207"/>
      <c r="AL194" s="184" t="s">
        <v>219</v>
      </c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6"/>
      <c r="BA194" s="192">
        <f>BQ194+CG194+CZ194+DP194+EF194</f>
        <v>0</v>
      </c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218"/>
      <c r="BR194" s="219"/>
      <c r="BS194" s="219"/>
      <c r="BT194" s="219"/>
      <c r="BU194" s="219"/>
      <c r="BV194" s="219"/>
      <c r="BW194" s="219"/>
      <c r="BX194" s="219"/>
      <c r="BY194" s="219"/>
      <c r="BZ194" s="219"/>
      <c r="CA194" s="219"/>
      <c r="CB194" s="219"/>
      <c r="CC194" s="219"/>
      <c r="CD194" s="219"/>
      <c r="CE194" s="219"/>
      <c r="CF194" s="220"/>
      <c r="CG194" s="86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8"/>
      <c r="CZ194" s="215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7"/>
      <c r="DP194" s="215"/>
      <c r="DQ194" s="216"/>
      <c r="DR194" s="216"/>
      <c r="DS194" s="216"/>
      <c r="DT194" s="216"/>
      <c r="DU194" s="216"/>
      <c r="DV194" s="216"/>
      <c r="DW194" s="216"/>
      <c r="DX194" s="216"/>
      <c r="DY194" s="216"/>
      <c r="DZ194" s="216"/>
      <c r="EA194" s="216"/>
      <c r="EB194" s="216"/>
      <c r="EC194" s="216"/>
      <c r="ED194" s="216"/>
      <c r="EE194" s="217"/>
      <c r="EF194" s="218"/>
      <c r="EG194" s="219"/>
      <c r="EH194" s="219"/>
      <c r="EI194" s="219"/>
      <c r="EJ194" s="219"/>
      <c r="EK194" s="219"/>
      <c r="EL194" s="219"/>
      <c r="EM194" s="219"/>
      <c r="EN194" s="219"/>
      <c r="EO194" s="219"/>
      <c r="EP194" s="219"/>
      <c r="EQ194" s="219"/>
      <c r="ER194" s="219"/>
      <c r="ES194" s="219"/>
      <c r="ET194" s="219"/>
      <c r="EU194" s="220"/>
      <c r="EV194" s="215"/>
      <c r="EW194" s="216"/>
      <c r="EX194" s="216"/>
      <c r="EY194" s="216"/>
      <c r="EZ194" s="216"/>
      <c r="FA194" s="216"/>
      <c r="FB194" s="216"/>
      <c r="FC194" s="216"/>
      <c r="FD194" s="216"/>
      <c r="FE194" s="216"/>
      <c r="FF194" s="216"/>
      <c r="FG194" s="216"/>
      <c r="FH194" s="216"/>
      <c r="FI194" s="216"/>
      <c r="FJ194" s="217"/>
      <c r="FK194" s="58"/>
      <c r="FN194" s="5">
        <v>225</v>
      </c>
    </row>
    <row r="195" spans="1:170" s="5" customFormat="1" ht="15" customHeight="1">
      <c r="A195" s="30"/>
      <c r="B195" s="92" t="s">
        <v>217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3"/>
      <c r="AC195" s="205"/>
      <c r="AD195" s="206"/>
      <c r="AE195" s="206"/>
      <c r="AF195" s="206"/>
      <c r="AG195" s="206"/>
      <c r="AH195" s="206"/>
      <c r="AI195" s="206"/>
      <c r="AJ195" s="206"/>
      <c r="AK195" s="207"/>
      <c r="AL195" s="187" t="s">
        <v>213</v>
      </c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92">
        <f t="shared" si="2"/>
        <v>490241.80999999994</v>
      </c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75">
        <v>446052.38999999996</v>
      </c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89">
        <v>44189.42</v>
      </c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175"/>
      <c r="EG195" s="175"/>
      <c r="EH195" s="175"/>
      <c r="EI195" s="175"/>
      <c r="EJ195" s="175"/>
      <c r="EK195" s="175"/>
      <c r="EL195" s="175"/>
      <c r="EM195" s="175"/>
      <c r="EN195" s="175"/>
      <c r="EO195" s="175"/>
      <c r="EP195" s="175"/>
      <c r="EQ195" s="175"/>
      <c r="ER195" s="175"/>
      <c r="ES195" s="175"/>
      <c r="ET195" s="175"/>
      <c r="EU195" s="175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N195" s="5">
        <v>226</v>
      </c>
    </row>
    <row r="196" spans="1:167" s="48" customFormat="1" ht="15" customHeight="1">
      <c r="A196" s="47"/>
      <c r="B196" s="223" t="s">
        <v>11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4"/>
      <c r="AC196" s="225"/>
      <c r="AD196" s="226"/>
      <c r="AE196" s="226"/>
      <c r="AF196" s="226"/>
      <c r="AG196" s="226"/>
      <c r="AH196" s="226"/>
      <c r="AI196" s="226"/>
      <c r="AJ196" s="226"/>
      <c r="AK196" s="227"/>
      <c r="AL196" s="187" t="s">
        <v>213</v>
      </c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92">
        <f t="shared" si="2"/>
        <v>0</v>
      </c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1"/>
      <c r="CX196" s="191"/>
      <c r="CY196" s="191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</row>
    <row r="197" spans="1:167" s="5" customFormat="1" ht="15" customHeight="1">
      <c r="A197" s="31"/>
      <c r="B197" s="234" t="s">
        <v>220</v>
      </c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5"/>
      <c r="AC197" s="205"/>
      <c r="AD197" s="206"/>
      <c r="AE197" s="206"/>
      <c r="AF197" s="206"/>
      <c r="AG197" s="206"/>
      <c r="AH197" s="206"/>
      <c r="AI197" s="206"/>
      <c r="AJ197" s="206"/>
      <c r="AK197" s="207"/>
      <c r="AL197" s="187" t="s">
        <v>219</v>
      </c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92">
        <f t="shared" si="2"/>
        <v>0</v>
      </c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191"/>
      <c r="CH197" s="191"/>
      <c r="CI197" s="191"/>
      <c r="CJ197" s="191"/>
      <c r="CK197" s="191"/>
      <c r="CL197" s="191"/>
      <c r="CM197" s="191"/>
      <c r="CN197" s="191"/>
      <c r="CO197" s="191"/>
      <c r="CP197" s="191"/>
      <c r="CQ197" s="191"/>
      <c r="CR197" s="191"/>
      <c r="CS197" s="191"/>
      <c r="CT197" s="191"/>
      <c r="CU197" s="191"/>
      <c r="CV197" s="191"/>
      <c r="CW197" s="191"/>
      <c r="CX197" s="191"/>
      <c r="CY197" s="191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</row>
    <row r="198" spans="1:170" s="5" customFormat="1" ht="15" customHeight="1">
      <c r="A198" s="37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7"/>
      <c r="AC198" s="228"/>
      <c r="AD198" s="229"/>
      <c r="AE198" s="229"/>
      <c r="AF198" s="229"/>
      <c r="AG198" s="229"/>
      <c r="AH198" s="229"/>
      <c r="AI198" s="229"/>
      <c r="AJ198" s="229"/>
      <c r="AK198" s="230"/>
      <c r="AL198" s="187" t="s">
        <v>213</v>
      </c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92">
        <f t="shared" si="2"/>
        <v>357033.53000000026</v>
      </c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75">
        <v>357033.53000000026</v>
      </c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N198" s="5">
        <v>310</v>
      </c>
    </row>
    <row r="199" spans="1:167" s="5" customFormat="1" ht="30" customHeight="1">
      <c r="A199" s="30"/>
      <c r="B199" s="92" t="s">
        <v>221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3"/>
      <c r="AC199" s="231"/>
      <c r="AD199" s="232"/>
      <c r="AE199" s="232"/>
      <c r="AF199" s="232"/>
      <c r="AG199" s="232"/>
      <c r="AH199" s="232"/>
      <c r="AI199" s="232"/>
      <c r="AJ199" s="232"/>
      <c r="AK199" s="233"/>
      <c r="AL199" s="187" t="s">
        <v>213</v>
      </c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92">
        <f t="shared" si="2"/>
        <v>0</v>
      </c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1"/>
      <c r="CV199" s="191"/>
      <c r="CW199" s="191"/>
      <c r="CX199" s="191"/>
      <c r="CY199" s="191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</row>
    <row r="200" spans="1:167" s="5" customFormat="1" ht="15" customHeight="1">
      <c r="A200" s="31"/>
      <c r="B200" s="234" t="s">
        <v>222</v>
      </c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5"/>
      <c r="AC200" s="205"/>
      <c r="AD200" s="206"/>
      <c r="AE200" s="206"/>
      <c r="AF200" s="206"/>
      <c r="AG200" s="206"/>
      <c r="AH200" s="206"/>
      <c r="AI200" s="206"/>
      <c r="AJ200" s="206"/>
      <c r="AK200" s="207"/>
      <c r="AL200" s="187" t="s">
        <v>219</v>
      </c>
      <c r="AM200" s="187"/>
      <c r="AN200" s="187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92">
        <f t="shared" si="2"/>
        <v>0</v>
      </c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191"/>
      <c r="CH200" s="191"/>
      <c r="CI200" s="191"/>
      <c r="CJ200" s="191"/>
      <c r="CK200" s="191"/>
      <c r="CL200" s="191"/>
      <c r="CM200" s="191"/>
      <c r="CN200" s="191"/>
      <c r="CO200" s="191"/>
      <c r="CP200" s="191"/>
      <c r="CQ200" s="191"/>
      <c r="CR200" s="191"/>
      <c r="CS200" s="191"/>
      <c r="CT200" s="191"/>
      <c r="CU200" s="191"/>
      <c r="CV200" s="191"/>
      <c r="CW200" s="191"/>
      <c r="CX200" s="191"/>
      <c r="CY200" s="191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</row>
    <row r="201" spans="1:170" s="5" customFormat="1" ht="15" customHeight="1">
      <c r="A201" s="37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7"/>
      <c r="AC201" s="228"/>
      <c r="AD201" s="229"/>
      <c r="AE201" s="229"/>
      <c r="AF201" s="229"/>
      <c r="AG201" s="229"/>
      <c r="AH201" s="229"/>
      <c r="AI201" s="229"/>
      <c r="AJ201" s="229"/>
      <c r="AK201" s="230"/>
      <c r="AL201" s="187" t="s">
        <v>213</v>
      </c>
      <c r="AM201" s="187"/>
      <c r="AN201" s="187"/>
      <c r="AO201" s="187"/>
      <c r="AP201" s="187"/>
      <c r="AQ201" s="187"/>
      <c r="AR201" s="187"/>
      <c r="AS201" s="187"/>
      <c r="AT201" s="187"/>
      <c r="AU201" s="187"/>
      <c r="AV201" s="187"/>
      <c r="AW201" s="187"/>
      <c r="AX201" s="187"/>
      <c r="AY201" s="187"/>
      <c r="AZ201" s="187"/>
      <c r="BA201" s="192">
        <f t="shared" si="2"/>
        <v>787733.7899999999</v>
      </c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175">
        <v>787733.7899999999</v>
      </c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N201" s="5">
        <v>340</v>
      </c>
    </row>
    <row r="202" spans="1:167" s="33" customFormat="1" ht="42" customHeight="1">
      <c r="A202" s="32"/>
      <c r="B202" s="236" t="s">
        <v>224</v>
      </c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7"/>
      <c r="AC202" s="279" t="s">
        <v>223</v>
      </c>
      <c r="AD202" s="280"/>
      <c r="AE202" s="280"/>
      <c r="AF202" s="280"/>
      <c r="AG202" s="280"/>
      <c r="AH202" s="280"/>
      <c r="AI202" s="280"/>
      <c r="AJ202" s="280"/>
      <c r="AK202" s="281"/>
      <c r="AL202" s="174" t="s">
        <v>66</v>
      </c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3">
        <f t="shared" si="2"/>
        <v>0</v>
      </c>
      <c r="BB202" s="173"/>
      <c r="BC202" s="173"/>
      <c r="BD202" s="173"/>
      <c r="BE202" s="173"/>
      <c r="BF202" s="173"/>
      <c r="BG202" s="173"/>
      <c r="BH202" s="173"/>
      <c r="BI202" s="173"/>
      <c r="BJ202" s="173"/>
      <c r="BK202" s="173"/>
      <c r="BL202" s="173"/>
      <c r="BM202" s="173"/>
      <c r="BN202" s="173"/>
      <c r="BO202" s="173"/>
      <c r="BP202" s="173"/>
      <c r="BQ202" s="173">
        <f>BQ204+BQ205</f>
        <v>0</v>
      </c>
      <c r="BR202" s="173"/>
      <c r="BS202" s="173"/>
      <c r="BT202" s="173"/>
      <c r="BU202" s="173"/>
      <c r="BV202" s="173"/>
      <c r="BW202" s="173"/>
      <c r="BX202" s="173"/>
      <c r="BY202" s="173"/>
      <c r="BZ202" s="173"/>
      <c r="CA202" s="173"/>
      <c r="CB202" s="173"/>
      <c r="CC202" s="173"/>
      <c r="CD202" s="173"/>
      <c r="CE202" s="173"/>
      <c r="CF202" s="173"/>
      <c r="CG202" s="190">
        <f>CG204+CG205</f>
        <v>0</v>
      </c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73">
        <f>CZ204+CZ205</f>
        <v>0</v>
      </c>
      <c r="DA202" s="173"/>
      <c r="DB202" s="173"/>
      <c r="DC202" s="173"/>
      <c r="DD202" s="173"/>
      <c r="DE202" s="173"/>
      <c r="DF202" s="173"/>
      <c r="DG202" s="173"/>
      <c r="DH202" s="173"/>
      <c r="DI202" s="173"/>
      <c r="DJ202" s="173"/>
      <c r="DK202" s="173"/>
      <c r="DL202" s="173"/>
      <c r="DM202" s="173"/>
      <c r="DN202" s="173"/>
      <c r="DO202" s="173"/>
      <c r="DP202" s="173">
        <f>DP204+DP205</f>
        <v>0</v>
      </c>
      <c r="DQ202" s="173"/>
      <c r="DR202" s="173"/>
      <c r="DS202" s="173"/>
      <c r="DT202" s="173"/>
      <c r="DU202" s="173"/>
      <c r="DV202" s="173"/>
      <c r="DW202" s="173"/>
      <c r="DX202" s="173"/>
      <c r="DY202" s="173"/>
      <c r="DZ202" s="173"/>
      <c r="EA202" s="173"/>
      <c r="EB202" s="173"/>
      <c r="EC202" s="173"/>
      <c r="ED202" s="173"/>
      <c r="EE202" s="173"/>
      <c r="EF202" s="173">
        <f>EF204+EF205</f>
        <v>0</v>
      </c>
      <c r="EG202" s="173"/>
      <c r="EH202" s="173"/>
      <c r="EI202" s="173"/>
      <c r="EJ202" s="173"/>
      <c r="EK202" s="173"/>
      <c r="EL202" s="173"/>
      <c r="EM202" s="173"/>
      <c r="EN202" s="173"/>
      <c r="EO202" s="173"/>
      <c r="EP202" s="173"/>
      <c r="EQ202" s="173"/>
      <c r="ER202" s="173"/>
      <c r="ES202" s="173"/>
      <c r="ET202" s="173"/>
      <c r="EU202" s="173"/>
      <c r="EV202" s="173">
        <f>EV204+EV205</f>
        <v>0</v>
      </c>
      <c r="EW202" s="173"/>
      <c r="EX202" s="173"/>
      <c r="EY202" s="173"/>
      <c r="EZ202" s="173"/>
      <c r="FA202" s="173"/>
      <c r="FB202" s="173"/>
      <c r="FC202" s="173"/>
      <c r="FD202" s="173"/>
      <c r="FE202" s="173"/>
      <c r="FF202" s="173"/>
      <c r="FG202" s="173"/>
      <c r="FH202" s="173"/>
      <c r="FI202" s="173"/>
      <c r="FJ202" s="173"/>
      <c r="FK202" s="173"/>
    </row>
    <row r="203" spans="1:167" s="33" customFormat="1" ht="15" customHeight="1">
      <c r="A203" s="32"/>
      <c r="B203" s="90" t="s">
        <v>53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1"/>
      <c r="AC203" s="74"/>
      <c r="AD203" s="75"/>
      <c r="AE203" s="75"/>
      <c r="AF203" s="75"/>
      <c r="AG203" s="75"/>
      <c r="AH203" s="75"/>
      <c r="AI203" s="75"/>
      <c r="AJ203" s="75"/>
      <c r="AK203" s="76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192">
        <f t="shared" si="2"/>
        <v>0</v>
      </c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204"/>
      <c r="CH203" s="204"/>
      <c r="CI203" s="204"/>
      <c r="CJ203" s="204"/>
      <c r="CK203" s="204"/>
      <c r="CL203" s="204"/>
      <c r="CM203" s="204"/>
      <c r="CN203" s="204"/>
      <c r="CO203" s="204"/>
      <c r="CP203" s="204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</row>
    <row r="204" spans="1:167" s="33" customFormat="1" ht="30" customHeight="1">
      <c r="A204" s="32"/>
      <c r="B204" s="90" t="s">
        <v>226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1"/>
      <c r="AC204" s="74" t="s">
        <v>225</v>
      </c>
      <c r="AD204" s="75"/>
      <c r="AE204" s="75"/>
      <c r="AF204" s="75"/>
      <c r="AG204" s="75"/>
      <c r="AH204" s="75"/>
      <c r="AI204" s="75"/>
      <c r="AJ204" s="75"/>
      <c r="AK204" s="76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192">
        <f t="shared" si="2"/>
        <v>0</v>
      </c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204"/>
      <c r="CH204" s="204"/>
      <c r="CI204" s="204"/>
      <c r="CJ204" s="204"/>
      <c r="CK204" s="204"/>
      <c r="CL204" s="204"/>
      <c r="CM204" s="204"/>
      <c r="CN204" s="204"/>
      <c r="CO204" s="204"/>
      <c r="CP204" s="204"/>
      <c r="CQ204" s="204"/>
      <c r="CR204" s="204"/>
      <c r="CS204" s="204"/>
      <c r="CT204" s="204"/>
      <c r="CU204" s="204"/>
      <c r="CV204" s="204"/>
      <c r="CW204" s="204"/>
      <c r="CX204" s="204"/>
      <c r="CY204" s="204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</row>
    <row r="205" spans="1:167" s="33" customFormat="1" ht="15" customHeight="1">
      <c r="A205" s="32"/>
      <c r="B205" s="90" t="s">
        <v>227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1"/>
      <c r="AC205" s="74" t="s">
        <v>228</v>
      </c>
      <c r="AD205" s="75"/>
      <c r="AE205" s="75"/>
      <c r="AF205" s="75"/>
      <c r="AG205" s="75"/>
      <c r="AH205" s="75"/>
      <c r="AI205" s="75"/>
      <c r="AJ205" s="75"/>
      <c r="AK205" s="76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192">
        <f t="shared" si="2"/>
        <v>0</v>
      </c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204"/>
      <c r="CH205" s="204"/>
      <c r="CI205" s="204"/>
      <c r="CJ205" s="204"/>
      <c r="CK205" s="204"/>
      <c r="CL205" s="204"/>
      <c r="CM205" s="204"/>
      <c r="CN205" s="204"/>
      <c r="CO205" s="204"/>
      <c r="CP205" s="204"/>
      <c r="CQ205" s="204"/>
      <c r="CR205" s="204"/>
      <c r="CS205" s="204"/>
      <c r="CT205" s="204"/>
      <c r="CU205" s="204"/>
      <c r="CV205" s="204"/>
      <c r="CW205" s="204"/>
      <c r="CX205" s="204"/>
      <c r="CY205" s="204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</row>
    <row r="206" spans="1:167" s="33" customFormat="1" ht="30" customHeight="1">
      <c r="A206" s="32"/>
      <c r="B206" s="90" t="s">
        <v>230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1"/>
      <c r="AC206" s="74" t="s">
        <v>229</v>
      </c>
      <c r="AD206" s="75"/>
      <c r="AE206" s="75"/>
      <c r="AF206" s="75"/>
      <c r="AG206" s="75"/>
      <c r="AH206" s="75"/>
      <c r="AI206" s="75"/>
      <c r="AJ206" s="75"/>
      <c r="AK206" s="76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192">
        <f t="shared" si="2"/>
        <v>0</v>
      </c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81">
        <f>BQ208+BQ209</f>
        <v>0</v>
      </c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204"/>
      <c r="CH206" s="204"/>
      <c r="CI206" s="204"/>
      <c r="CJ206" s="204"/>
      <c r="CK206" s="204"/>
      <c r="CL206" s="204"/>
      <c r="CM206" s="204"/>
      <c r="CN206" s="204"/>
      <c r="CO206" s="204"/>
      <c r="CP206" s="204"/>
      <c r="CQ206" s="204"/>
      <c r="CR206" s="204"/>
      <c r="CS206" s="204"/>
      <c r="CT206" s="204"/>
      <c r="CU206" s="204"/>
      <c r="CV206" s="204"/>
      <c r="CW206" s="204"/>
      <c r="CX206" s="204"/>
      <c r="CY206" s="204"/>
      <c r="CZ206" s="81">
        <f>CZ208+CZ209</f>
        <v>0</v>
      </c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>
        <f>DP208+DP209</f>
        <v>0</v>
      </c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>
        <f>EF208+EF209</f>
        <v>0</v>
      </c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>
        <f>EV208+EV209</f>
        <v>0</v>
      </c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</row>
    <row r="207" spans="1:167" s="33" customFormat="1" ht="15" customHeight="1">
      <c r="A207" s="32"/>
      <c r="B207" s="90" t="s">
        <v>53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1"/>
      <c r="AC207" s="74"/>
      <c r="AD207" s="75"/>
      <c r="AE207" s="75"/>
      <c r="AF207" s="75"/>
      <c r="AG207" s="75"/>
      <c r="AH207" s="75"/>
      <c r="AI207" s="75"/>
      <c r="AJ207" s="75"/>
      <c r="AK207" s="76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192">
        <f t="shared" si="2"/>
        <v>0</v>
      </c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</row>
    <row r="208" spans="1:167" s="33" customFormat="1" ht="30" customHeight="1">
      <c r="A208" s="32"/>
      <c r="B208" s="90" t="s">
        <v>231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1"/>
      <c r="AC208" s="74" t="s">
        <v>232</v>
      </c>
      <c r="AD208" s="75"/>
      <c r="AE208" s="75"/>
      <c r="AF208" s="75"/>
      <c r="AG208" s="75"/>
      <c r="AH208" s="75"/>
      <c r="AI208" s="75"/>
      <c r="AJ208" s="75"/>
      <c r="AK208" s="76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192">
        <f t="shared" si="2"/>
        <v>0</v>
      </c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</row>
    <row r="209" spans="1:167" s="33" customFormat="1" ht="15" customHeight="1">
      <c r="A209" s="32"/>
      <c r="B209" s="90" t="s">
        <v>234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1"/>
      <c r="AC209" s="74" t="s">
        <v>233</v>
      </c>
      <c r="AD209" s="75"/>
      <c r="AE209" s="75"/>
      <c r="AF209" s="75"/>
      <c r="AG209" s="75"/>
      <c r="AH209" s="75"/>
      <c r="AI209" s="75"/>
      <c r="AJ209" s="75"/>
      <c r="AK209" s="76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192">
        <f t="shared" si="2"/>
        <v>0</v>
      </c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</row>
    <row r="210" spans="1:167" s="33" customFormat="1" ht="30" customHeight="1">
      <c r="A210" s="32"/>
      <c r="B210" s="236" t="s">
        <v>237</v>
      </c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7"/>
      <c r="AC210" s="74" t="s">
        <v>235</v>
      </c>
      <c r="AD210" s="75"/>
      <c r="AE210" s="75"/>
      <c r="AF210" s="75"/>
      <c r="AG210" s="75"/>
      <c r="AH210" s="75"/>
      <c r="AI210" s="75"/>
      <c r="AJ210" s="75"/>
      <c r="AK210" s="76"/>
      <c r="AL210" s="82" t="s">
        <v>66</v>
      </c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192">
        <f t="shared" si="2"/>
        <v>0</v>
      </c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4"/>
      <c r="CQ210" s="204"/>
      <c r="CR210" s="204"/>
      <c r="CS210" s="204"/>
      <c r="CT210" s="204"/>
      <c r="CU210" s="204"/>
      <c r="CV210" s="204"/>
      <c r="CW210" s="204"/>
      <c r="CX210" s="204"/>
      <c r="CY210" s="204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</row>
    <row r="211" spans="1:167" s="33" customFormat="1" ht="30" customHeight="1">
      <c r="A211" s="32"/>
      <c r="B211" s="236" t="s">
        <v>238</v>
      </c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7"/>
      <c r="AC211" s="74" t="s">
        <v>236</v>
      </c>
      <c r="AD211" s="75"/>
      <c r="AE211" s="75"/>
      <c r="AF211" s="75"/>
      <c r="AG211" s="75"/>
      <c r="AH211" s="75"/>
      <c r="AI211" s="75"/>
      <c r="AJ211" s="75"/>
      <c r="AK211" s="76"/>
      <c r="AL211" s="82" t="s">
        <v>66</v>
      </c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192">
        <f t="shared" si="2"/>
        <v>0</v>
      </c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204"/>
      <c r="CH211" s="204"/>
      <c r="CI211" s="204"/>
      <c r="CJ211" s="204"/>
      <c r="CK211" s="204"/>
      <c r="CL211" s="204"/>
      <c r="CM211" s="204"/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</row>
    <row r="212" spans="1:167" s="33" customFormat="1" ht="30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</row>
    <row r="213" spans="1:168" s="33" customFormat="1" ht="30" customHeight="1">
      <c r="A213" s="289" t="s">
        <v>36</v>
      </c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  <c r="AM213" s="289"/>
      <c r="AN213" s="289"/>
      <c r="AO213" s="289"/>
      <c r="AP213" s="289"/>
      <c r="AQ213" s="289"/>
      <c r="AR213" s="289"/>
      <c r="AS213" s="289"/>
      <c r="AT213" s="289"/>
      <c r="AU213" s="289"/>
      <c r="AV213" s="289"/>
      <c r="AW213" s="289"/>
      <c r="AX213" s="289"/>
      <c r="AY213" s="289"/>
      <c r="AZ213" s="289"/>
      <c r="BA213" s="289"/>
      <c r="BB213" s="289"/>
      <c r="BC213" s="289"/>
      <c r="BD213" s="289"/>
      <c r="BE213" s="289"/>
      <c r="BF213" s="289"/>
      <c r="BG213" s="289"/>
      <c r="BH213" s="289"/>
      <c r="BI213" s="289"/>
      <c r="BJ213" s="289"/>
      <c r="BK213" s="289"/>
      <c r="BL213" s="289"/>
      <c r="BM213" s="289"/>
      <c r="BN213" s="289"/>
      <c r="BO213" s="289"/>
      <c r="BP213" s="289"/>
      <c r="BQ213" s="289"/>
      <c r="BR213" s="289"/>
      <c r="BS213" s="289"/>
      <c r="BT213" s="289"/>
      <c r="BU213" s="289"/>
      <c r="BV213" s="289"/>
      <c r="BW213" s="289"/>
      <c r="BX213" s="289"/>
      <c r="BY213" s="289"/>
      <c r="BZ213" s="289"/>
      <c r="CA213" s="289"/>
      <c r="CB213" s="289"/>
      <c r="CC213" s="289"/>
      <c r="CD213" s="289"/>
      <c r="CE213" s="289"/>
      <c r="CF213" s="289"/>
      <c r="CG213" s="289"/>
      <c r="CH213" s="289"/>
      <c r="CI213" s="289"/>
      <c r="CJ213" s="289"/>
      <c r="CK213" s="289"/>
      <c r="CL213" s="289"/>
      <c r="CM213" s="289"/>
      <c r="CN213" s="289"/>
      <c r="CO213" s="289"/>
      <c r="CP213" s="289"/>
      <c r="CQ213" s="289"/>
      <c r="CR213" s="289"/>
      <c r="CS213" s="289"/>
      <c r="CT213" s="289"/>
      <c r="CU213" s="289"/>
      <c r="CV213" s="289"/>
      <c r="CW213" s="289"/>
      <c r="CX213" s="289"/>
      <c r="CY213" s="289"/>
      <c r="CZ213" s="289"/>
      <c r="DA213" s="289"/>
      <c r="DB213" s="289"/>
      <c r="DC213" s="289"/>
      <c r="DD213" s="289"/>
      <c r="DE213" s="289"/>
      <c r="DF213" s="289"/>
      <c r="DG213" s="289"/>
      <c r="DH213" s="289"/>
      <c r="DI213" s="289"/>
      <c r="DJ213" s="289"/>
      <c r="DK213" s="289"/>
      <c r="DL213" s="289"/>
      <c r="DM213" s="289"/>
      <c r="DN213" s="289"/>
      <c r="DO213" s="289"/>
      <c r="DP213" s="289"/>
      <c r="DQ213" s="289"/>
      <c r="DR213" s="289"/>
      <c r="DS213" s="289"/>
      <c r="DT213" s="289"/>
      <c r="DU213" s="289"/>
      <c r="DV213" s="289"/>
      <c r="DW213" s="289"/>
      <c r="DX213" s="289"/>
      <c r="DY213" s="289"/>
      <c r="DZ213" s="289"/>
      <c r="EA213" s="289"/>
      <c r="EB213" s="289"/>
      <c r="EC213" s="289"/>
      <c r="ED213" s="289"/>
      <c r="EE213" s="289"/>
      <c r="EF213" s="289"/>
      <c r="EG213" s="289"/>
      <c r="EH213" s="289"/>
      <c r="EI213" s="289"/>
      <c r="EJ213" s="289"/>
      <c r="EK213" s="289"/>
      <c r="EL213" s="289"/>
      <c r="EM213" s="289"/>
      <c r="EN213" s="289"/>
      <c r="EO213" s="289"/>
      <c r="EP213" s="289"/>
      <c r="EQ213" s="289"/>
      <c r="ER213" s="289"/>
      <c r="ES213" s="289"/>
      <c r="ET213" s="289"/>
      <c r="EU213" s="289"/>
      <c r="EV213" s="289"/>
      <c r="EW213" s="289"/>
      <c r="EX213" s="289"/>
      <c r="EY213" s="289"/>
      <c r="EZ213" s="289"/>
      <c r="FA213" s="289"/>
      <c r="FB213" s="289"/>
      <c r="FC213" s="289"/>
      <c r="FD213" s="289"/>
      <c r="FE213" s="289"/>
      <c r="FF213" s="289"/>
      <c r="FG213" s="289"/>
      <c r="FH213" s="289"/>
      <c r="FI213" s="289"/>
      <c r="FJ213" s="289"/>
      <c r="FK213" s="289"/>
      <c r="FL213" s="289"/>
    </row>
    <row r="214" spans="1:167" s="33" customFormat="1" ht="30" customHeight="1">
      <c r="A214" s="150" t="s">
        <v>160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2"/>
      <c r="AC214" s="150" t="s">
        <v>153</v>
      </c>
      <c r="AD214" s="151"/>
      <c r="AE214" s="151"/>
      <c r="AF214" s="151"/>
      <c r="AG214" s="151"/>
      <c r="AH214" s="151"/>
      <c r="AI214" s="151"/>
      <c r="AJ214" s="151"/>
      <c r="AK214" s="152"/>
      <c r="AL214" s="150" t="s">
        <v>163</v>
      </c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2"/>
      <c r="BA214" s="156" t="s">
        <v>155</v>
      </c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8"/>
    </row>
    <row r="215" spans="1:167" s="33" customFormat="1" ht="30" customHeight="1">
      <c r="A215" s="165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7"/>
      <c r="AC215" s="165"/>
      <c r="AD215" s="166"/>
      <c r="AE215" s="166"/>
      <c r="AF215" s="166"/>
      <c r="AG215" s="166"/>
      <c r="AH215" s="166"/>
      <c r="AI215" s="166"/>
      <c r="AJ215" s="166"/>
      <c r="AK215" s="167"/>
      <c r="AL215" s="165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7"/>
      <c r="BA215" s="150" t="s">
        <v>154</v>
      </c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2"/>
      <c r="BQ215" s="156" t="s">
        <v>57</v>
      </c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8"/>
    </row>
    <row r="216" spans="1:167" s="33" customFormat="1" ht="30" customHeight="1">
      <c r="A216" s="165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7"/>
      <c r="AC216" s="165"/>
      <c r="AD216" s="166"/>
      <c r="AE216" s="166"/>
      <c r="AF216" s="166"/>
      <c r="AG216" s="166"/>
      <c r="AH216" s="166"/>
      <c r="AI216" s="166"/>
      <c r="AJ216" s="166"/>
      <c r="AK216" s="167"/>
      <c r="AL216" s="165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7"/>
      <c r="BA216" s="165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7"/>
      <c r="BQ216" s="150" t="s">
        <v>162</v>
      </c>
      <c r="BR216" s="151"/>
      <c r="BS216" s="151"/>
      <c r="BT216" s="151"/>
      <c r="BU216" s="151"/>
      <c r="BV216" s="151"/>
      <c r="BW216" s="151"/>
      <c r="BX216" s="151"/>
      <c r="BY216" s="151"/>
      <c r="BZ216" s="151"/>
      <c r="CA216" s="151"/>
      <c r="CB216" s="151"/>
      <c r="CC216" s="151"/>
      <c r="CD216" s="151"/>
      <c r="CE216" s="151"/>
      <c r="CF216" s="152"/>
      <c r="CG216" s="150" t="s">
        <v>161</v>
      </c>
      <c r="CH216" s="151"/>
      <c r="CI216" s="151"/>
      <c r="CJ216" s="151"/>
      <c r="CK216" s="151"/>
      <c r="CL216" s="151"/>
      <c r="CM216" s="151"/>
      <c r="CN216" s="151"/>
      <c r="CO216" s="151"/>
      <c r="CP216" s="151"/>
      <c r="CQ216" s="151"/>
      <c r="CR216" s="151"/>
      <c r="CS216" s="151"/>
      <c r="CT216" s="151"/>
      <c r="CU216" s="151"/>
      <c r="CV216" s="151"/>
      <c r="CW216" s="151"/>
      <c r="CX216" s="151"/>
      <c r="CY216" s="152"/>
      <c r="CZ216" s="150" t="s">
        <v>156</v>
      </c>
      <c r="DA216" s="151"/>
      <c r="DB216" s="151"/>
      <c r="DC216" s="151"/>
      <c r="DD216" s="151"/>
      <c r="DE216" s="151"/>
      <c r="DF216" s="151"/>
      <c r="DG216" s="151"/>
      <c r="DH216" s="151"/>
      <c r="DI216" s="151"/>
      <c r="DJ216" s="151"/>
      <c r="DK216" s="151"/>
      <c r="DL216" s="151"/>
      <c r="DM216" s="151"/>
      <c r="DN216" s="151"/>
      <c r="DO216" s="152"/>
      <c r="DP216" s="150" t="s">
        <v>157</v>
      </c>
      <c r="DQ216" s="151"/>
      <c r="DR216" s="151"/>
      <c r="DS216" s="151"/>
      <c r="DT216" s="151"/>
      <c r="DU216" s="151"/>
      <c r="DV216" s="151"/>
      <c r="DW216" s="151"/>
      <c r="DX216" s="151"/>
      <c r="DY216" s="151"/>
      <c r="DZ216" s="151"/>
      <c r="EA216" s="151"/>
      <c r="EB216" s="151"/>
      <c r="EC216" s="151"/>
      <c r="ED216" s="151"/>
      <c r="EE216" s="152"/>
      <c r="EF216" s="156" t="s">
        <v>158</v>
      </c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8"/>
    </row>
    <row r="217" spans="1:167" s="33" customFormat="1" ht="42" customHeight="1">
      <c r="A217" s="153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5"/>
      <c r="AC217" s="153"/>
      <c r="AD217" s="154"/>
      <c r="AE217" s="154"/>
      <c r="AF217" s="154"/>
      <c r="AG217" s="154"/>
      <c r="AH217" s="154"/>
      <c r="AI217" s="154"/>
      <c r="AJ217" s="154"/>
      <c r="AK217" s="155"/>
      <c r="AL217" s="153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5"/>
      <c r="BA217" s="153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5"/>
      <c r="BQ217" s="153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5"/>
      <c r="CG217" s="153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5"/>
      <c r="CZ217" s="153"/>
      <c r="DA217" s="154"/>
      <c r="DB217" s="154"/>
      <c r="DC217" s="154"/>
      <c r="DD217" s="154"/>
      <c r="DE217" s="154"/>
      <c r="DF217" s="154"/>
      <c r="DG217" s="154"/>
      <c r="DH217" s="154"/>
      <c r="DI217" s="154"/>
      <c r="DJ217" s="154"/>
      <c r="DK217" s="154"/>
      <c r="DL217" s="154"/>
      <c r="DM217" s="154"/>
      <c r="DN217" s="154"/>
      <c r="DO217" s="155"/>
      <c r="DP217" s="153"/>
      <c r="DQ217" s="154"/>
      <c r="DR217" s="154"/>
      <c r="DS217" s="154"/>
      <c r="DT217" s="154"/>
      <c r="DU217" s="154"/>
      <c r="DV217" s="154"/>
      <c r="DW217" s="154"/>
      <c r="DX217" s="154"/>
      <c r="DY217" s="154"/>
      <c r="DZ217" s="154"/>
      <c r="EA217" s="154"/>
      <c r="EB217" s="154"/>
      <c r="EC217" s="154"/>
      <c r="ED217" s="154"/>
      <c r="EE217" s="155"/>
      <c r="EF217" s="153" t="s">
        <v>154</v>
      </c>
      <c r="EG217" s="154"/>
      <c r="EH217" s="154"/>
      <c r="EI217" s="154"/>
      <c r="EJ217" s="154"/>
      <c r="EK217" s="154"/>
      <c r="EL217" s="154"/>
      <c r="EM217" s="154"/>
      <c r="EN217" s="154"/>
      <c r="EO217" s="154"/>
      <c r="EP217" s="154"/>
      <c r="EQ217" s="154"/>
      <c r="ER217" s="154"/>
      <c r="ES217" s="154"/>
      <c r="ET217" s="154"/>
      <c r="EU217" s="155"/>
      <c r="EV217" s="153" t="s">
        <v>159</v>
      </c>
      <c r="EW217" s="154"/>
      <c r="EX217" s="154"/>
      <c r="EY217" s="154"/>
      <c r="EZ217" s="154"/>
      <c r="FA217" s="154"/>
      <c r="FB217" s="154"/>
      <c r="FC217" s="154"/>
      <c r="FD217" s="154"/>
      <c r="FE217" s="154"/>
      <c r="FF217" s="154"/>
      <c r="FG217" s="154"/>
      <c r="FH217" s="154"/>
      <c r="FI217" s="154"/>
      <c r="FJ217" s="154"/>
      <c r="FK217" s="155"/>
    </row>
    <row r="218" spans="1:167" s="33" customFormat="1" ht="30" customHeight="1">
      <c r="A218" s="159">
        <v>1</v>
      </c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1"/>
      <c r="AC218" s="74" t="s">
        <v>165</v>
      </c>
      <c r="AD218" s="75"/>
      <c r="AE218" s="75"/>
      <c r="AF218" s="75"/>
      <c r="AG218" s="75"/>
      <c r="AH218" s="75"/>
      <c r="AI218" s="75"/>
      <c r="AJ218" s="75"/>
      <c r="AK218" s="76"/>
      <c r="AL218" s="74" t="s">
        <v>166</v>
      </c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6"/>
      <c r="BA218" s="159">
        <v>4</v>
      </c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1"/>
      <c r="BQ218" s="159">
        <v>5</v>
      </c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1"/>
      <c r="CG218" s="159">
        <v>6</v>
      </c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1"/>
      <c r="CZ218" s="159">
        <v>7</v>
      </c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1"/>
      <c r="DP218" s="159">
        <v>8</v>
      </c>
      <c r="DQ218" s="160"/>
      <c r="DR218" s="160"/>
      <c r="DS218" s="160"/>
      <c r="DT218" s="160"/>
      <c r="DU218" s="160"/>
      <c r="DV218" s="160"/>
      <c r="DW218" s="160"/>
      <c r="DX218" s="160"/>
      <c r="DY218" s="160"/>
      <c r="DZ218" s="160"/>
      <c r="EA218" s="160"/>
      <c r="EB218" s="160"/>
      <c r="EC218" s="160"/>
      <c r="ED218" s="160"/>
      <c r="EE218" s="161"/>
      <c r="EF218" s="159">
        <v>9</v>
      </c>
      <c r="EG218" s="160"/>
      <c r="EH218" s="160"/>
      <c r="EI218" s="160"/>
      <c r="EJ218" s="160"/>
      <c r="EK218" s="160"/>
      <c r="EL218" s="160"/>
      <c r="EM218" s="160"/>
      <c r="EN218" s="160"/>
      <c r="EO218" s="160"/>
      <c r="EP218" s="160"/>
      <c r="EQ218" s="160"/>
      <c r="ER218" s="160"/>
      <c r="ES218" s="160"/>
      <c r="ET218" s="160"/>
      <c r="EU218" s="161"/>
      <c r="EV218" s="159">
        <v>10</v>
      </c>
      <c r="EW218" s="160"/>
      <c r="EX218" s="160"/>
      <c r="EY218" s="160"/>
      <c r="EZ218" s="160"/>
      <c r="FA218" s="160"/>
      <c r="FB218" s="160"/>
      <c r="FC218" s="160"/>
      <c r="FD218" s="160"/>
      <c r="FE218" s="160"/>
      <c r="FF218" s="160"/>
      <c r="FG218" s="160"/>
      <c r="FH218" s="160"/>
      <c r="FI218" s="160"/>
      <c r="FJ218" s="160"/>
      <c r="FK218" s="161"/>
    </row>
    <row r="219" spans="1:177" s="33" customFormat="1" ht="30" customHeight="1">
      <c r="A219" s="32"/>
      <c r="B219" s="168" t="s">
        <v>164</v>
      </c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9"/>
      <c r="AC219" s="170" t="s">
        <v>167</v>
      </c>
      <c r="AD219" s="171"/>
      <c r="AE219" s="171"/>
      <c r="AF219" s="171"/>
      <c r="AG219" s="171"/>
      <c r="AH219" s="171"/>
      <c r="AI219" s="171"/>
      <c r="AJ219" s="171"/>
      <c r="AK219" s="172"/>
      <c r="AL219" s="174" t="s">
        <v>66</v>
      </c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3">
        <f>BQ219+CG219+CZ219+DP219+EF219</f>
        <v>8314236.5879999995</v>
      </c>
      <c r="BB219" s="173"/>
      <c r="BC219" s="173"/>
      <c r="BD219" s="173"/>
      <c r="BE219" s="173"/>
      <c r="BF219" s="173"/>
      <c r="BG219" s="173"/>
      <c r="BH219" s="173"/>
      <c r="BI219" s="173"/>
      <c r="BJ219" s="173"/>
      <c r="BK219" s="173"/>
      <c r="BL219" s="173"/>
      <c r="BM219" s="173"/>
      <c r="BN219" s="173"/>
      <c r="BO219" s="173"/>
      <c r="BP219" s="173"/>
      <c r="BQ219" s="162">
        <f>BQ221+BQ223+BQ224+BQ225</f>
        <v>8269929.448</v>
      </c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4"/>
      <c r="CG219" s="173">
        <f>CG229</f>
        <v>44307.14</v>
      </c>
      <c r="CH219" s="173"/>
      <c r="CI219" s="173"/>
      <c r="CJ219" s="173"/>
      <c r="CK219" s="173"/>
      <c r="CL219" s="173"/>
      <c r="CM219" s="173"/>
      <c r="CN219" s="173"/>
      <c r="CO219" s="173"/>
      <c r="CP219" s="173"/>
      <c r="CQ219" s="173"/>
      <c r="CR219" s="173"/>
      <c r="CS219" s="173"/>
      <c r="CT219" s="173"/>
      <c r="CU219" s="173"/>
      <c r="CV219" s="173"/>
      <c r="CW219" s="173"/>
      <c r="CX219" s="173"/>
      <c r="CY219" s="173"/>
      <c r="CZ219" s="162">
        <f>CZ221+CZ229</f>
        <v>0</v>
      </c>
      <c r="DA219" s="163"/>
      <c r="DB219" s="163"/>
      <c r="DC219" s="163"/>
      <c r="DD219" s="163"/>
      <c r="DE219" s="163"/>
      <c r="DF219" s="163"/>
      <c r="DG219" s="163"/>
      <c r="DH219" s="163"/>
      <c r="DI219" s="163"/>
      <c r="DJ219" s="163"/>
      <c r="DK219" s="163"/>
      <c r="DL219" s="163"/>
      <c r="DM219" s="163"/>
      <c r="DN219" s="163"/>
      <c r="DO219" s="164"/>
      <c r="DP219" s="162">
        <f>DP221+DP223+DP224+DP225</f>
        <v>0</v>
      </c>
      <c r="DQ219" s="163"/>
      <c r="DR219" s="163"/>
      <c r="DS219" s="163"/>
      <c r="DT219" s="163"/>
      <c r="DU219" s="163"/>
      <c r="DV219" s="163"/>
      <c r="DW219" s="163"/>
      <c r="DX219" s="163"/>
      <c r="DY219" s="163"/>
      <c r="DZ219" s="163"/>
      <c r="EA219" s="163"/>
      <c r="EB219" s="163"/>
      <c r="EC219" s="163"/>
      <c r="ED219" s="163"/>
      <c r="EE219" s="164"/>
      <c r="EF219" s="162">
        <f>EF221+EF223+EF224+EF225</f>
        <v>0</v>
      </c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3"/>
      <c r="ER219" s="163"/>
      <c r="ES219" s="163"/>
      <c r="ET219" s="163"/>
      <c r="EU219" s="164"/>
      <c r="EV219" s="162"/>
      <c r="EW219" s="163"/>
      <c r="EX219" s="163"/>
      <c r="EY219" s="163"/>
      <c r="EZ219" s="163"/>
      <c r="FA219" s="163"/>
      <c r="FB219" s="163"/>
      <c r="FC219" s="163"/>
      <c r="FD219" s="163"/>
      <c r="FE219" s="163"/>
      <c r="FF219" s="163"/>
      <c r="FG219" s="163"/>
      <c r="FH219" s="163"/>
      <c r="FI219" s="163"/>
      <c r="FJ219" s="163"/>
      <c r="FK219" s="164"/>
      <c r="FN219" s="33">
        <f>BA219-BA247</f>
        <v>0</v>
      </c>
      <c r="FU219" s="43">
        <f>CG219-CG247</f>
        <v>0</v>
      </c>
    </row>
    <row r="220" spans="1:167" s="33" customFormat="1" ht="30" customHeight="1">
      <c r="A220" s="32"/>
      <c r="B220" s="282" t="s">
        <v>57</v>
      </c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  <c r="T220" s="282"/>
      <c r="U220" s="282"/>
      <c r="V220" s="282"/>
      <c r="W220" s="282"/>
      <c r="X220" s="282"/>
      <c r="Y220" s="282"/>
      <c r="Z220" s="282"/>
      <c r="AA220" s="282"/>
      <c r="AB220" s="283"/>
      <c r="AC220" s="74"/>
      <c r="AD220" s="75"/>
      <c r="AE220" s="75"/>
      <c r="AF220" s="75"/>
      <c r="AG220" s="75"/>
      <c r="AH220" s="75"/>
      <c r="AI220" s="75"/>
      <c r="AJ220" s="75"/>
      <c r="AK220" s="76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3">
        <f>EF220</f>
        <v>0</v>
      </c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1" t="s">
        <v>66</v>
      </c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 t="s">
        <v>66</v>
      </c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 t="s">
        <v>66</v>
      </c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 t="s">
        <v>66</v>
      </c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 t="s">
        <v>66</v>
      </c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</row>
    <row r="221" spans="1:167" s="33" customFormat="1" ht="30" customHeight="1">
      <c r="A221" s="32"/>
      <c r="B221" s="282" t="s">
        <v>169</v>
      </c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  <c r="T221" s="282"/>
      <c r="U221" s="282"/>
      <c r="V221" s="282"/>
      <c r="W221" s="282"/>
      <c r="X221" s="282"/>
      <c r="Y221" s="282"/>
      <c r="Z221" s="282"/>
      <c r="AA221" s="282"/>
      <c r="AB221" s="283"/>
      <c r="AC221" s="74" t="s">
        <v>168</v>
      </c>
      <c r="AD221" s="75"/>
      <c r="AE221" s="75"/>
      <c r="AF221" s="75"/>
      <c r="AG221" s="75"/>
      <c r="AH221" s="75"/>
      <c r="AI221" s="75"/>
      <c r="AJ221" s="75"/>
      <c r="AK221" s="76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3">
        <f>BQ221+CG221+CZ221+DP221+EF221</f>
        <v>0</v>
      </c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>
        <f>EF222</f>
        <v>0</v>
      </c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</row>
    <row r="222" spans="1:167" s="33" customFormat="1" ht="62.25" customHeight="1">
      <c r="A222" s="34"/>
      <c r="B222" s="284" t="s">
        <v>275</v>
      </c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5"/>
      <c r="AC222" s="178"/>
      <c r="AD222" s="179"/>
      <c r="AE222" s="179"/>
      <c r="AF222" s="179"/>
      <c r="AG222" s="179"/>
      <c r="AH222" s="179"/>
      <c r="AI222" s="179"/>
      <c r="AJ222" s="179"/>
      <c r="AK222" s="180"/>
      <c r="AL222" s="82" t="s">
        <v>171</v>
      </c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3">
        <f>DP222+EF222+BQ222</f>
        <v>0</v>
      </c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 t="s">
        <v>66</v>
      </c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 t="s">
        <v>66</v>
      </c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</row>
    <row r="223" spans="1:167" s="33" customFormat="1" ht="30" customHeight="1">
      <c r="A223" s="34"/>
      <c r="B223" s="284" t="s">
        <v>170</v>
      </c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5"/>
      <c r="AC223" s="178" t="s">
        <v>171</v>
      </c>
      <c r="AD223" s="179"/>
      <c r="AE223" s="179"/>
      <c r="AF223" s="179"/>
      <c r="AG223" s="179"/>
      <c r="AH223" s="179"/>
      <c r="AI223" s="179"/>
      <c r="AJ223" s="179"/>
      <c r="AK223" s="180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3">
        <f>DP223+EF223+BQ223</f>
        <v>0</v>
      </c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 t="s">
        <v>66</v>
      </c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 t="s">
        <v>66</v>
      </c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</row>
    <row r="224" spans="1:167" s="33" customFormat="1" ht="42.75" customHeight="1">
      <c r="A224" s="34"/>
      <c r="B224" s="284" t="s">
        <v>275</v>
      </c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5"/>
      <c r="AC224" s="178"/>
      <c r="AD224" s="179"/>
      <c r="AE224" s="179"/>
      <c r="AF224" s="179"/>
      <c r="AG224" s="179"/>
      <c r="AH224" s="179"/>
      <c r="AI224" s="179"/>
      <c r="AJ224" s="179"/>
      <c r="AK224" s="180"/>
      <c r="AL224" s="82" t="s">
        <v>173</v>
      </c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3">
        <f>DP224+EF224+BQ224</f>
        <v>8269929.448</v>
      </c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175">
        <v>8269929.448</v>
      </c>
      <c r="BR224" s="175"/>
      <c r="BS224" s="175"/>
      <c r="BT224" s="175"/>
      <c r="BU224" s="175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81" t="s">
        <v>66</v>
      </c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 t="s">
        <v>66</v>
      </c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175"/>
      <c r="EG224" s="175"/>
      <c r="EH224" s="175"/>
      <c r="EI224" s="175"/>
      <c r="EJ224" s="175"/>
      <c r="EK224" s="175"/>
      <c r="EL224" s="175"/>
      <c r="EM224" s="175"/>
      <c r="EN224" s="175"/>
      <c r="EO224" s="175"/>
      <c r="EP224" s="175"/>
      <c r="EQ224" s="175"/>
      <c r="ER224" s="175"/>
      <c r="ES224" s="175"/>
      <c r="ET224" s="175"/>
      <c r="EU224" s="175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</row>
    <row r="225" spans="1:167" s="33" customFormat="1" ht="30" customHeight="1">
      <c r="A225" s="34"/>
      <c r="B225" s="284" t="s">
        <v>172</v>
      </c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5"/>
      <c r="AC225" s="178"/>
      <c r="AD225" s="179"/>
      <c r="AE225" s="179"/>
      <c r="AF225" s="179"/>
      <c r="AG225" s="179"/>
      <c r="AH225" s="179"/>
      <c r="AI225" s="179"/>
      <c r="AJ225" s="179"/>
      <c r="AK225" s="180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3">
        <f>DP225+EF225+BQ225</f>
        <v>0</v>
      </c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 t="s">
        <v>66</v>
      </c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 t="s">
        <v>66</v>
      </c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</row>
    <row r="226" spans="1:167" s="33" customFormat="1" ht="30" customHeight="1">
      <c r="A226" s="34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5"/>
      <c r="AC226" s="178"/>
      <c r="AD226" s="179"/>
      <c r="AE226" s="179"/>
      <c r="AF226" s="179"/>
      <c r="AG226" s="179"/>
      <c r="AH226" s="179"/>
      <c r="AI226" s="179"/>
      <c r="AJ226" s="179"/>
      <c r="AK226" s="180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 t="s">
        <v>66</v>
      </c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 t="s">
        <v>66</v>
      </c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</row>
    <row r="227" spans="1:167" s="33" customFormat="1" ht="34.5" customHeight="1">
      <c r="A227" s="32"/>
      <c r="B227" s="286" t="s">
        <v>176</v>
      </c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7"/>
      <c r="AC227" s="184" t="s">
        <v>173</v>
      </c>
      <c r="AD227" s="185"/>
      <c r="AE227" s="185"/>
      <c r="AF227" s="185"/>
      <c r="AG227" s="185"/>
      <c r="AH227" s="185"/>
      <c r="AI227" s="185"/>
      <c r="AJ227" s="185"/>
      <c r="AK227" s="186"/>
      <c r="AL227" s="187" t="s">
        <v>180</v>
      </c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73">
        <f>EF227</f>
        <v>0</v>
      </c>
      <c r="BB227" s="173"/>
      <c r="BC227" s="173"/>
      <c r="BD227" s="173"/>
      <c r="BE227" s="173"/>
      <c r="BF227" s="173"/>
      <c r="BG227" s="173"/>
      <c r="BH227" s="173"/>
      <c r="BI227" s="173"/>
      <c r="BJ227" s="173"/>
      <c r="BK227" s="173"/>
      <c r="BL227" s="173"/>
      <c r="BM227" s="173"/>
      <c r="BN227" s="173"/>
      <c r="BO227" s="173"/>
      <c r="BP227" s="173"/>
      <c r="BQ227" s="183" t="s">
        <v>66</v>
      </c>
      <c r="BR227" s="183"/>
      <c r="BS227" s="183"/>
      <c r="BT227" s="183"/>
      <c r="BU227" s="183"/>
      <c r="BV227" s="183"/>
      <c r="BW227" s="183"/>
      <c r="BX227" s="183"/>
      <c r="BY227" s="183"/>
      <c r="BZ227" s="183"/>
      <c r="CA227" s="183"/>
      <c r="CB227" s="183"/>
      <c r="CC227" s="183"/>
      <c r="CD227" s="183"/>
      <c r="CE227" s="183"/>
      <c r="CF227" s="183"/>
      <c r="CG227" s="183" t="s">
        <v>66</v>
      </c>
      <c r="CH227" s="183"/>
      <c r="CI227" s="183"/>
      <c r="CJ227" s="183"/>
      <c r="CK227" s="183"/>
      <c r="CL227" s="183"/>
      <c r="CM227" s="183"/>
      <c r="CN227" s="183"/>
      <c r="CO227" s="183"/>
      <c r="CP227" s="183"/>
      <c r="CQ227" s="183"/>
      <c r="CR227" s="183"/>
      <c r="CS227" s="183"/>
      <c r="CT227" s="183"/>
      <c r="CU227" s="183"/>
      <c r="CV227" s="183"/>
      <c r="CW227" s="183"/>
      <c r="CX227" s="183"/>
      <c r="CY227" s="183"/>
      <c r="CZ227" s="183" t="s">
        <v>66</v>
      </c>
      <c r="DA227" s="183"/>
      <c r="DB227" s="183"/>
      <c r="DC227" s="183"/>
      <c r="DD227" s="183"/>
      <c r="DE227" s="183"/>
      <c r="DF227" s="183"/>
      <c r="DG227" s="183"/>
      <c r="DH227" s="183"/>
      <c r="DI227" s="183"/>
      <c r="DJ227" s="183"/>
      <c r="DK227" s="183"/>
      <c r="DL227" s="183"/>
      <c r="DM227" s="183"/>
      <c r="DN227" s="183"/>
      <c r="DO227" s="183"/>
      <c r="DP227" s="183" t="s">
        <v>66</v>
      </c>
      <c r="DQ227" s="183"/>
      <c r="DR227" s="183"/>
      <c r="DS227" s="183"/>
      <c r="DT227" s="183"/>
      <c r="DU227" s="183"/>
      <c r="DV227" s="183"/>
      <c r="DW227" s="183"/>
      <c r="DX227" s="183"/>
      <c r="DY227" s="183"/>
      <c r="DZ227" s="183"/>
      <c r="EA227" s="183"/>
      <c r="EB227" s="183"/>
      <c r="EC227" s="183"/>
      <c r="ED227" s="183"/>
      <c r="EE227" s="183"/>
      <c r="EF227" s="175"/>
      <c r="EG227" s="175"/>
      <c r="EH227" s="175"/>
      <c r="EI227" s="175"/>
      <c r="EJ227" s="175"/>
      <c r="EK227" s="175"/>
      <c r="EL227" s="175"/>
      <c r="EM227" s="175"/>
      <c r="EN227" s="175"/>
      <c r="EO227" s="175"/>
      <c r="EP227" s="175"/>
      <c r="EQ227" s="175"/>
      <c r="ER227" s="175"/>
      <c r="ES227" s="175"/>
      <c r="ET227" s="175"/>
      <c r="EU227" s="175"/>
      <c r="EV227" s="183" t="s">
        <v>66</v>
      </c>
      <c r="EW227" s="183"/>
      <c r="EX227" s="183"/>
      <c r="EY227" s="183"/>
      <c r="EZ227" s="183"/>
      <c r="FA227" s="183"/>
      <c r="FB227" s="183"/>
      <c r="FC227" s="183"/>
      <c r="FD227" s="183"/>
      <c r="FE227" s="183"/>
      <c r="FF227" s="183"/>
      <c r="FG227" s="183"/>
      <c r="FH227" s="183"/>
      <c r="FI227" s="183"/>
      <c r="FJ227" s="183"/>
      <c r="FK227" s="183"/>
    </row>
    <row r="228" spans="1:167" s="33" customFormat="1" ht="79.5" customHeight="1">
      <c r="A228" s="32"/>
      <c r="B228" s="286" t="s">
        <v>175</v>
      </c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7"/>
      <c r="AC228" s="184" t="s">
        <v>174</v>
      </c>
      <c r="AD228" s="185"/>
      <c r="AE228" s="185"/>
      <c r="AF228" s="185"/>
      <c r="AG228" s="185"/>
      <c r="AH228" s="185"/>
      <c r="AI228" s="185"/>
      <c r="AJ228" s="185"/>
      <c r="AK228" s="186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73">
        <f>EF228</f>
        <v>0</v>
      </c>
      <c r="BB228" s="173"/>
      <c r="BC228" s="173"/>
      <c r="BD228" s="173"/>
      <c r="BE228" s="173"/>
      <c r="BF228" s="173"/>
      <c r="BG228" s="173"/>
      <c r="BH228" s="173"/>
      <c r="BI228" s="173"/>
      <c r="BJ228" s="173"/>
      <c r="BK228" s="173"/>
      <c r="BL228" s="173"/>
      <c r="BM228" s="173"/>
      <c r="BN228" s="173"/>
      <c r="BO228" s="173"/>
      <c r="BP228" s="173"/>
      <c r="BQ228" s="183" t="s">
        <v>66</v>
      </c>
      <c r="BR228" s="183"/>
      <c r="BS228" s="183"/>
      <c r="BT228" s="183"/>
      <c r="BU228" s="183"/>
      <c r="BV228" s="183"/>
      <c r="BW228" s="183"/>
      <c r="BX228" s="183"/>
      <c r="BY228" s="183"/>
      <c r="BZ228" s="183"/>
      <c r="CA228" s="183"/>
      <c r="CB228" s="183"/>
      <c r="CC228" s="183"/>
      <c r="CD228" s="183"/>
      <c r="CE228" s="183"/>
      <c r="CF228" s="183"/>
      <c r="CG228" s="183" t="s">
        <v>66</v>
      </c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 t="s">
        <v>66</v>
      </c>
      <c r="DA228" s="183"/>
      <c r="DB228" s="183"/>
      <c r="DC228" s="183"/>
      <c r="DD228" s="183"/>
      <c r="DE228" s="183"/>
      <c r="DF228" s="183"/>
      <c r="DG228" s="183"/>
      <c r="DH228" s="183"/>
      <c r="DI228" s="183"/>
      <c r="DJ228" s="183"/>
      <c r="DK228" s="183"/>
      <c r="DL228" s="183"/>
      <c r="DM228" s="183"/>
      <c r="DN228" s="183"/>
      <c r="DO228" s="183"/>
      <c r="DP228" s="183" t="s">
        <v>66</v>
      </c>
      <c r="DQ228" s="183"/>
      <c r="DR228" s="183"/>
      <c r="DS228" s="183"/>
      <c r="DT228" s="183"/>
      <c r="DU228" s="183"/>
      <c r="DV228" s="183"/>
      <c r="DW228" s="183"/>
      <c r="DX228" s="183"/>
      <c r="DY228" s="183"/>
      <c r="DZ228" s="183"/>
      <c r="EA228" s="183"/>
      <c r="EB228" s="183"/>
      <c r="EC228" s="183"/>
      <c r="ED228" s="183"/>
      <c r="EE228" s="183"/>
      <c r="EF228" s="183"/>
      <c r="EG228" s="183"/>
      <c r="EH228" s="183"/>
      <c r="EI228" s="183"/>
      <c r="EJ228" s="183"/>
      <c r="EK228" s="183"/>
      <c r="EL228" s="183"/>
      <c r="EM228" s="183"/>
      <c r="EN228" s="183"/>
      <c r="EO228" s="183"/>
      <c r="EP228" s="183"/>
      <c r="EQ228" s="183"/>
      <c r="ER228" s="183"/>
      <c r="ES228" s="183"/>
      <c r="ET228" s="183"/>
      <c r="EU228" s="183"/>
      <c r="EV228" s="183" t="s">
        <v>66</v>
      </c>
      <c r="EW228" s="183"/>
      <c r="EX228" s="183"/>
      <c r="EY228" s="183"/>
      <c r="EZ228" s="183"/>
      <c r="FA228" s="183"/>
      <c r="FB228" s="183"/>
      <c r="FC228" s="183"/>
      <c r="FD228" s="183"/>
      <c r="FE228" s="183"/>
      <c r="FF228" s="183"/>
      <c r="FG228" s="183"/>
      <c r="FH228" s="183"/>
      <c r="FI228" s="183"/>
      <c r="FJ228" s="183"/>
      <c r="FK228" s="183"/>
    </row>
    <row r="229" spans="1:167" s="33" customFormat="1" ht="79.5" customHeight="1">
      <c r="A229" s="32"/>
      <c r="B229" s="286" t="s">
        <v>287</v>
      </c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7"/>
      <c r="AC229" s="184" t="s">
        <v>177</v>
      </c>
      <c r="AD229" s="185"/>
      <c r="AE229" s="185"/>
      <c r="AF229" s="185"/>
      <c r="AG229" s="185"/>
      <c r="AH229" s="185"/>
      <c r="AI229" s="185"/>
      <c r="AJ229" s="185"/>
      <c r="AK229" s="186"/>
      <c r="AL229" s="187" t="s">
        <v>180</v>
      </c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73">
        <f>CG229</f>
        <v>44307.14</v>
      </c>
      <c r="BB229" s="173"/>
      <c r="BC229" s="173"/>
      <c r="BD229" s="173"/>
      <c r="BE229" s="173"/>
      <c r="BF229" s="173"/>
      <c r="BG229" s="173"/>
      <c r="BH229" s="173"/>
      <c r="BI229" s="173"/>
      <c r="BJ229" s="173"/>
      <c r="BK229" s="173"/>
      <c r="BL229" s="173"/>
      <c r="BM229" s="173"/>
      <c r="BN229" s="173"/>
      <c r="BO229" s="173"/>
      <c r="BP229" s="173"/>
      <c r="BQ229" s="183" t="s">
        <v>66</v>
      </c>
      <c r="BR229" s="183"/>
      <c r="BS229" s="183"/>
      <c r="BT229" s="183"/>
      <c r="BU229" s="183"/>
      <c r="BV229" s="183"/>
      <c r="BW229" s="183"/>
      <c r="BX229" s="183"/>
      <c r="BY229" s="183"/>
      <c r="BZ229" s="183"/>
      <c r="CA229" s="183"/>
      <c r="CB229" s="183"/>
      <c r="CC229" s="183"/>
      <c r="CD229" s="183"/>
      <c r="CE229" s="183"/>
      <c r="CF229" s="183"/>
      <c r="CG229" s="183">
        <f>CG230+CG231+CG232+CG233+CG234+CG235+CG236+CG237+CG238+CG239+CG242+CG243+CG241+CG240</f>
        <v>44307.14</v>
      </c>
      <c r="CH229" s="183"/>
      <c r="CI229" s="183"/>
      <c r="CJ229" s="183"/>
      <c r="CK229" s="183"/>
      <c r="CL229" s="183"/>
      <c r="CM229" s="183"/>
      <c r="CN229" s="183"/>
      <c r="CO229" s="183"/>
      <c r="CP229" s="183"/>
      <c r="CQ229" s="183"/>
      <c r="CR229" s="183"/>
      <c r="CS229" s="183"/>
      <c r="CT229" s="183"/>
      <c r="CU229" s="183"/>
      <c r="CV229" s="183"/>
      <c r="CW229" s="183"/>
      <c r="CX229" s="183"/>
      <c r="CY229" s="183"/>
      <c r="CZ229" s="183">
        <f>CZ230+CZ231+CZ233+CZ234+CZ235+CZ236+CZ237+CZ238</f>
        <v>0</v>
      </c>
      <c r="DA229" s="183"/>
      <c r="DB229" s="183"/>
      <c r="DC229" s="183"/>
      <c r="DD229" s="183"/>
      <c r="DE229" s="183"/>
      <c r="DF229" s="183"/>
      <c r="DG229" s="183"/>
      <c r="DH229" s="183"/>
      <c r="DI229" s="183"/>
      <c r="DJ229" s="183"/>
      <c r="DK229" s="183"/>
      <c r="DL229" s="183"/>
      <c r="DM229" s="183"/>
      <c r="DN229" s="183"/>
      <c r="DO229" s="183"/>
      <c r="DP229" s="183" t="s">
        <v>66</v>
      </c>
      <c r="DQ229" s="183"/>
      <c r="DR229" s="183"/>
      <c r="DS229" s="183"/>
      <c r="DT229" s="183"/>
      <c r="DU229" s="183"/>
      <c r="DV229" s="183"/>
      <c r="DW229" s="183"/>
      <c r="DX229" s="183"/>
      <c r="DY229" s="183"/>
      <c r="DZ229" s="183"/>
      <c r="EA229" s="183"/>
      <c r="EB229" s="183"/>
      <c r="EC229" s="183"/>
      <c r="ED229" s="183"/>
      <c r="EE229" s="183"/>
      <c r="EF229" s="183" t="s">
        <v>66</v>
      </c>
      <c r="EG229" s="183"/>
      <c r="EH229" s="183"/>
      <c r="EI229" s="183"/>
      <c r="EJ229" s="183"/>
      <c r="EK229" s="183"/>
      <c r="EL229" s="183"/>
      <c r="EM229" s="183"/>
      <c r="EN229" s="183"/>
      <c r="EO229" s="183"/>
      <c r="EP229" s="183"/>
      <c r="EQ229" s="183"/>
      <c r="ER229" s="183"/>
      <c r="ES229" s="183"/>
      <c r="ET229" s="183"/>
      <c r="EU229" s="183"/>
      <c r="EV229" s="183" t="s">
        <v>66</v>
      </c>
      <c r="EW229" s="183"/>
      <c r="EX229" s="183"/>
      <c r="EY229" s="183"/>
      <c r="EZ229" s="183"/>
      <c r="FA229" s="183"/>
      <c r="FB229" s="183"/>
      <c r="FC229" s="183"/>
      <c r="FD229" s="183"/>
      <c r="FE229" s="183"/>
      <c r="FF229" s="183"/>
      <c r="FG229" s="183"/>
      <c r="FH229" s="183"/>
      <c r="FI229" s="183"/>
      <c r="FJ229" s="183"/>
      <c r="FK229" s="183"/>
    </row>
    <row r="230" spans="1:167" s="33" customFormat="1" ht="79.5" customHeight="1">
      <c r="A230" s="32"/>
      <c r="B230" s="282" t="s">
        <v>289</v>
      </c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  <c r="AA230" s="282"/>
      <c r="AB230" s="283"/>
      <c r="AC230" s="74" t="s">
        <v>177</v>
      </c>
      <c r="AD230" s="75"/>
      <c r="AE230" s="75"/>
      <c r="AF230" s="75"/>
      <c r="AG230" s="75"/>
      <c r="AH230" s="75"/>
      <c r="AI230" s="75"/>
      <c r="AJ230" s="75"/>
      <c r="AK230" s="76"/>
      <c r="AL230" s="82" t="s">
        <v>180</v>
      </c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3">
        <f>CG230</f>
        <v>3950.31</v>
      </c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1" t="s">
        <v>66</v>
      </c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175">
        <v>3950.31</v>
      </c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1" t="s">
        <v>66</v>
      </c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 t="s">
        <v>66</v>
      </c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 t="s">
        <v>66</v>
      </c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</row>
    <row r="231" spans="1:167" s="33" customFormat="1" ht="79.5" customHeight="1">
      <c r="A231" s="32"/>
      <c r="B231" s="282" t="s">
        <v>290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3"/>
      <c r="AC231" s="74" t="s">
        <v>177</v>
      </c>
      <c r="AD231" s="75"/>
      <c r="AE231" s="75"/>
      <c r="AF231" s="75"/>
      <c r="AG231" s="75"/>
      <c r="AH231" s="75"/>
      <c r="AI231" s="75"/>
      <c r="AJ231" s="75"/>
      <c r="AK231" s="76"/>
      <c r="AL231" s="82" t="s">
        <v>180</v>
      </c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3">
        <f>CG231</f>
        <v>23556.83</v>
      </c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1" t="s">
        <v>66</v>
      </c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175">
        <v>23556.83</v>
      </c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1" t="s">
        <v>66</v>
      </c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 t="s">
        <v>66</v>
      </c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 t="s">
        <v>66</v>
      </c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</row>
    <row r="232" spans="1:167" s="33" customFormat="1" ht="79.5" customHeight="1">
      <c r="A232" s="32"/>
      <c r="B232" s="282" t="s">
        <v>24</v>
      </c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3"/>
      <c r="AC232" s="74" t="s">
        <v>177</v>
      </c>
      <c r="AD232" s="75"/>
      <c r="AE232" s="75"/>
      <c r="AF232" s="75"/>
      <c r="AG232" s="75"/>
      <c r="AH232" s="75"/>
      <c r="AI232" s="75"/>
      <c r="AJ232" s="75"/>
      <c r="AK232" s="76"/>
      <c r="AL232" s="82" t="s">
        <v>180</v>
      </c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3">
        <f>CG232</f>
        <v>0</v>
      </c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1" t="s">
        <v>66</v>
      </c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1" t="s">
        <v>66</v>
      </c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 t="s">
        <v>66</v>
      </c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 t="s">
        <v>66</v>
      </c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</row>
    <row r="233" spans="1:167" s="33" customFormat="1" ht="104.25" customHeight="1">
      <c r="A233" s="32"/>
      <c r="B233" s="282" t="s">
        <v>291</v>
      </c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3"/>
      <c r="AC233" s="74" t="s">
        <v>177</v>
      </c>
      <c r="AD233" s="75"/>
      <c r="AE233" s="75"/>
      <c r="AF233" s="75"/>
      <c r="AG233" s="75"/>
      <c r="AH233" s="75"/>
      <c r="AI233" s="75"/>
      <c r="AJ233" s="75"/>
      <c r="AK233" s="76"/>
      <c r="AL233" s="82" t="s">
        <v>180</v>
      </c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3">
        <f aca="true" t="shared" si="3" ref="BA233:BA238">CG233</f>
        <v>0</v>
      </c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1" t="s">
        <v>66</v>
      </c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1" t="s">
        <v>66</v>
      </c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 t="s">
        <v>66</v>
      </c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 t="s">
        <v>66</v>
      </c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</row>
    <row r="234" spans="1:167" s="33" customFormat="1" ht="79.5" customHeight="1">
      <c r="A234" s="32"/>
      <c r="B234" s="282" t="s">
        <v>292</v>
      </c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  <c r="AA234" s="282"/>
      <c r="AB234" s="283"/>
      <c r="AC234" s="74" t="s">
        <v>177</v>
      </c>
      <c r="AD234" s="75"/>
      <c r="AE234" s="75"/>
      <c r="AF234" s="75"/>
      <c r="AG234" s="75"/>
      <c r="AH234" s="75"/>
      <c r="AI234" s="75"/>
      <c r="AJ234" s="75"/>
      <c r="AK234" s="76"/>
      <c r="AL234" s="82" t="s">
        <v>180</v>
      </c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3">
        <f t="shared" si="3"/>
        <v>16800</v>
      </c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1" t="s">
        <v>66</v>
      </c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175">
        <v>16800</v>
      </c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1" t="s">
        <v>66</v>
      </c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 t="s">
        <v>66</v>
      </c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 t="s">
        <v>66</v>
      </c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</row>
    <row r="235" spans="1:167" s="33" customFormat="1" ht="79.5" customHeight="1">
      <c r="A235" s="32"/>
      <c r="B235" s="282" t="s">
        <v>40</v>
      </c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3"/>
      <c r="AC235" s="74" t="s">
        <v>177</v>
      </c>
      <c r="AD235" s="75"/>
      <c r="AE235" s="75"/>
      <c r="AF235" s="75"/>
      <c r="AG235" s="75"/>
      <c r="AH235" s="75"/>
      <c r="AI235" s="75"/>
      <c r="AJ235" s="75"/>
      <c r="AK235" s="76"/>
      <c r="AL235" s="82" t="s">
        <v>180</v>
      </c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3">
        <f t="shared" si="3"/>
        <v>0</v>
      </c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1" t="s">
        <v>66</v>
      </c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1" t="s">
        <v>66</v>
      </c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 t="s">
        <v>66</v>
      </c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 t="s">
        <v>66</v>
      </c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</row>
    <row r="236" spans="1:167" s="33" customFormat="1" ht="79.5" customHeight="1">
      <c r="A236" s="32"/>
      <c r="B236" s="282" t="s">
        <v>44</v>
      </c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/>
      <c r="AA236" s="282"/>
      <c r="AB236" s="283"/>
      <c r="AC236" s="74" t="s">
        <v>177</v>
      </c>
      <c r="AD236" s="75"/>
      <c r="AE236" s="75"/>
      <c r="AF236" s="75"/>
      <c r="AG236" s="75"/>
      <c r="AH236" s="75"/>
      <c r="AI236" s="75"/>
      <c r="AJ236" s="75"/>
      <c r="AK236" s="76"/>
      <c r="AL236" s="82" t="s">
        <v>180</v>
      </c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3">
        <f t="shared" si="3"/>
        <v>0</v>
      </c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1" t="s">
        <v>66</v>
      </c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1" t="s">
        <v>66</v>
      </c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 t="s">
        <v>66</v>
      </c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 t="s">
        <v>66</v>
      </c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</row>
    <row r="237" spans="1:167" s="33" customFormat="1" ht="79.5" customHeight="1" hidden="1">
      <c r="A237" s="32"/>
      <c r="B237" s="282" t="s">
        <v>42</v>
      </c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/>
      <c r="AA237" s="282"/>
      <c r="AB237" s="283"/>
      <c r="AC237" s="74" t="s">
        <v>177</v>
      </c>
      <c r="AD237" s="75"/>
      <c r="AE237" s="75"/>
      <c r="AF237" s="75"/>
      <c r="AG237" s="75"/>
      <c r="AH237" s="75"/>
      <c r="AI237" s="75"/>
      <c r="AJ237" s="75"/>
      <c r="AK237" s="76"/>
      <c r="AL237" s="82" t="s">
        <v>180</v>
      </c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3">
        <f t="shared" si="3"/>
        <v>0</v>
      </c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1" t="s">
        <v>66</v>
      </c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1" t="s">
        <v>66</v>
      </c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 t="s">
        <v>66</v>
      </c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 t="s">
        <v>66</v>
      </c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</row>
    <row r="238" spans="1:167" s="33" customFormat="1" ht="125.25" customHeight="1" hidden="1">
      <c r="A238" s="32"/>
      <c r="B238" s="282" t="s">
        <v>294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/>
      <c r="AA238" s="282"/>
      <c r="AB238" s="283"/>
      <c r="AC238" s="74" t="s">
        <v>177</v>
      </c>
      <c r="AD238" s="75"/>
      <c r="AE238" s="75"/>
      <c r="AF238" s="75"/>
      <c r="AG238" s="75"/>
      <c r="AH238" s="75"/>
      <c r="AI238" s="75"/>
      <c r="AJ238" s="75"/>
      <c r="AK238" s="76"/>
      <c r="AL238" s="82" t="s">
        <v>180</v>
      </c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3">
        <f t="shared" si="3"/>
        <v>0</v>
      </c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1" t="s">
        <v>66</v>
      </c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1" t="s">
        <v>66</v>
      </c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 t="s">
        <v>66</v>
      </c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 t="s">
        <v>66</v>
      </c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</row>
    <row r="239" spans="1:167" s="33" customFormat="1" ht="87.75" customHeight="1" hidden="1">
      <c r="A239" s="32"/>
      <c r="B239" s="282" t="s">
        <v>47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3"/>
      <c r="AC239" s="74" t="s">
        <v>177</v>
      </c>
      <c r="AD239" s="75"/>
      <c r="AE239" s="75"/>
      <c r="AF239" s="75"/>
      <c r="AG239" s="75"/>
      <c r="AH239" s="75"/>
      <c r="AI239" s="75"/>
      <c r="AJ239" s="75"/>
      <c r="AK239" s="76"/>
      <c r="AL239" s="82" t="s">
        <v>180</v>
      </c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3">
        <f>CG239</f>
        <v>0</v>
      </c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1" t="s">
        <v>66</v>
      </c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75"/>
      <c r="CS239" s="175"/>
      <c r="CT239" s="175"/>
      <c r="CU239" s="175"/>
      <c r="CV239" s="175"/>
      <c r="CW239" s="175"/>
      <c r="CX239" s="175"/>
      <c r="CY239" s="175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1" t="s">
        <v>66</v>
      </c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 t="s">
        <v>66</v>
      </c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 t="s">
        <v>66</v>
      </c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</row>
    <row r="240" spans="1:167" s="33" customFormat="1" ht="82.5" customHeight="1" hidden="1">
      <c r="A240" s="32"/>
      <c r="B240" s="282" t="s">
        <v>48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3"/>
      <c r="AC240" s="74" t="s">
        <v>177</v>
      </c>
      <c r="AD240" s="75"/>
      <c r="AE240" s="75"/>
      <c r="AF240" s="75"/>
      <c r="AG240" s="75"/>
      <c r="AH240" s="75"/>
      <c r="AI240" s="75"/>
      <c r="AJ240" s="75"/>
      <c r="AK240" s="76"/>
      <c r="AL240" s="82" t="s">
        <v>180</v>
      </c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3">
        <f>CG240</f>
        <v>0</v>
      </c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1" t="s">
        <v>66</v>
      </c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1" t="s">
        <v>66</v>
      </c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 t="s">
        <v>66</v>
      </c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 t="s">
        <v>66</v>
      </c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</row>
    <row r="241" spans="1:167" s="33" customFormat="1" ht="79.5" customHeight="1" hidden="1">
      <c r="A241" s="32"/>
      <c r="B241" s="282" t="s">
        <v>49</v>
      </c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3"/>
      <c r="AC241" s="74" t="s">
        <v>177</v>
      </c>
      <c r="AD241" s="75"/>
      <c r="AE241" s="75"/>
      <c r="AF241" s="75"/>
      <c r="AG241" s="75"/>
      <c r="AH241" s="75"/>
      <c r="AI241" s="75"/>
      <c r="AJ241" s="75"/>
      <c r="AK241" s="76"/>
      <c r="AL241" s="82" t="s">
        <v>180</v>
      </c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3">
        <f>CG241</f>
        <v>0</v>
      </c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1" t="s">
        <v>66</v>
      </c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1" t="s">
        <v>66</v>
      </c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 t="s">
        <v>66</v>
      </c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 t="s">
        <v>66</v>
      </c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</row>
    <row r="242" spans="1:167" s="33" customFormat="1" ht="79.5" customHeight="1" hidden="1">
      <c r="A242" s="32"/>
      <c r="B242" s="282" t="s">
        <v>50</v>
      </c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  <c r="AA242" s="282"/>
      <c r="AB242" s="283"/>
      <c r="AC242" s="74" t="s">
        <v>177</v>
      </c>
      <c r="AD242" s="75"/>
      <c r="AE242" s="75"/>
      <c r="AF242" s="75"/>
      <c r="AG242" s="75"/>
      <c r="AH242" s="75"/>
      <c r="AI242" s="75"/>
      <c r="AJ242" s="75"/>
      <c r="AK242" s="76"/>
      <c r="AL242" s="82" t="s">
        <v>180</v>
      </c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3">
        <f>CG242</f>
        <v>0</v>
      </c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1" t="s">
        <v>66</v>
      </c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1" t="s">
        <v>66</v>
      </c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 t="s">
        <v>66</v>
      </c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 t="s">
        <v>66</v>
      </c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</row>
    <row r="243" spans="1:167" s="33" customFormat="1" ht="79.5" customHeight="1" hidden="1">
      <c r="A243" s="32"/>
      <c r="B243" s="286" t="s">
        <v>22</v>
      </c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7"/>
      <c r="AC243" s="74" t="s">
        <v>177</v>
      </c>
      <c r="AD243" s="75"/>
      <c r="AE243" s="75"/>
      <c r="AF243" s="75"/>
      <c r="AG243" s="75"/>
      <c r="AH243" s="75"/>
      <c r="AI243" s="75"/>
      <c r="AJ243" s="75"/>
      <c r="AK243" s="76"/>
      <c r="AL243" s="82" t="s">
        <v>180</v>
      </c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3">
        <f>CG243</f>
        <v>0</v>
      </c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1" t="s">
        <v>66</v>
      </c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1" t="s">
        <v>66</v>
      </c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 t="s">
        <v>66</v>
      </c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 t="s">
        <v>66</v>
      </c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</row>
    <row r="244" spans="1:167" s="33" customFormat="1" ht="30" customHeight="1">
      <c r="A244" s="32"/>
      <c r="B244" s="90" t="s">
        <v>178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1"/>
      <c r="AC244" s="74" t="s">
        <v>179</v>
      </c>
      <c r="AD244" s="75"/>
      <c r="AE244" s="75"/>
      <c r="AF244" s="75"/>
      <c r="AG244" s="75"/>
      <c r="AH244" s="75"/>
      <c r="AI244" s="75"/>
      <c r="AJ244" s="75"/>
      <c r="AK244" s="76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3">
        <f>EF244</f>
        <v>0</v>
      </c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1" t="s">
        <v>66</v>
      </c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 t="s">
        <v>66</v>
      </c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 t="s">
        <v>66</v>
      </c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 t="s">
        <v>66</v>
      </c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</row>
    <row r="245" spans="1:167" s="33" customFormat="1" ht="30" customHeight="1">
      <c r="A245" s="34"/>
      <c r="B245" s="176" t="s">
        <v>271</v>
      </c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7"/>
      <c r="AC245" s="178" t="s">
        <v>180</v>
      </c>
      <c r="AD245" s="179"/>
      <c r="AE245" s="179"/>
      <c r="AF245" s="179"/>
      <c r="AG245" s="179"/>
      <c r="AH245" s="179"/>
      <c r="AI245" s="179"/>
      <c r="AJ245" s="179"/>
      <c r="AK245" s="180"/>
      <c r="AL245" s="82" t="s">
        <v>66</v>
      </c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3">
        <f>EF245</f>
        <v>0</v>
      </c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1" t="s">
        <v>66</v>
      </c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 t="s">
        <v>66</v>
      </c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 t="s">
        <v>66</v>
      </c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 t="s">
        <v>66</v>
      </c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 t="s">
        <v>66</v>
      </c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</row>
    <row r="246" spans="1:167" s="33" customFormat="1" ht="30" customHeight="1">
      <c r="A246" s="32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1"/>
      <c r="AC246" s="74"/>
      <c r="AD246" s="75"/>
      <c r="AE246" s="75"/>
      <c r="AF246" s="75"/>
      <c r="AG246" s="75"/>
      <c r="AH246" s="75"/>
      <c r="AI246" s="75"/>
      <c r="AJ246" s="75"/>
      <c r="AK246" s="76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3">
        <f aca="true" t="shared" si="4" ref="BA246:BA264">BQ246+CG246+CZ246+DP246+EF246</f>
        <v>0</v>
      </c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</row>
    <row r="247" spans="1:167" s="33" customFormat="1" ht="30" customHeight="1">
      <c r="A247" s="32"/>
      <c r="B247" s="168" t="s">
        <v>182</v>
      </c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9"/>
      <c r="AC247" s="170" t="s">
        <v>181</v>
      </c>
      <c r="AD247" s="171"/>
      <c r="AE247" s="171"/>
      <c r="AF247" s="171"/>
      <c r="AG247" s="171"/>
      <c r="AH247" s="171"/>
      <c r="AI247" s="171"/>
      <c r="AJ247" s="171"/>
      <c r="AK247" s="172"/>
      <c r="AL247" s="174" t="s">
        <v>66</v>
      </c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3">
        <f t="shared" si="4"/>
        <v>8314236.5879999995</v>
      </c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173"/>
      <c r="BM247" s="173"/>
      <c r="BN247" s="173"/>
      <c r="BO247" s="173"/>
      <c r="BP247" s="173"/>
      <c r="BQ247" s="173">
        <f>BQ248+BQ254+BQ263+BQ264+BQ267+BQ258</f>
        <v>8269929.448</v>
      </c>
      <c r="BR247" s="173"/>
      <c r="BS247" s="173"/>
      <c r="BT247" s="173"/>
      <c r="BU247" s="173"/>
      <c r="BV247" s="173"/>
      <c r="BW247" s="173"/>
      <c r="BX247" s="173"/>
      <c r="BY247" s="173"/>
      <c r="BZ247" s="173"/>
      <c r="CA247" s="173"/>
      <c r="CB247" s="173"/>
      <c r="CC247" s="173"/>
      <c r="CD247" s="173"/>
      <c r="CE247" s="173"/>
      <c r="CF247" s="173"/>
      <c r="CG247" s="190">
        <f>CG248+CG254+CG263++CG264+CG267</f>
        <v>44307.14</v>
      </c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73">
        <f>CZ248+CZ254+CZ263+CZ264+CZ267</f>
        <v>0</v>
      </c>
      <c r="DA247" s="173"/>
      <c r="DB247" s="173"/>
      <c r="DC247" s="173"/>
      <c r="DD247" s="173"/>
      <c r="DE247" s="173"/>
      <c r="DF247" s="173"/>
      <c r="DG247" s="173"/>
      <c r="DH247" s="173"/>
      <c r="DI247" s="173"/>
      <c r="DJ247" s="173"/>
      <c r="DK247" s="173"/>
      <c r="DL247" s="173"/>
      <c r="DM247" s="173"/>
      <c r="DN247" s="173"/>
      <c r="DO247" s="173"/>
      <c r="DP247" s="173">
        <f>DP248+DP254+DP263+DP264+DP267</f>
        <v>0</v>
      </c>
      <c r="DQ247" s="173"/>
      <c r="DR247" s="173"/>
      <c r="DS247" s="173"/>
      <c r="DT247" s="173"/>
      <c r="DU247" s="173"/>
      <c r="DV247" s="173"/>
      <c r="DW247" s="173"/>
      <c r="DX247" s="173"/>
      <c r="DY247" s="173"/>
      <c r="DZ247" s="173"/>
      <c r="EA247" s="173"/>
      <c r="EB247" s="173"/>
      <c r="EC247" s="173"/>
      <c r="ED247" s="173"/>
      <c r="EE247" s="173"/>
      <c r="EF247" s="173">
        <f>EF248+EF254+EF263+EF264+EF267</f>
        <v>0</v>
      </c>
      <c r="EG247" s="173"/>
      <c r="EH247" s="173"/>
      <c r="EI247" s="173"/>
      <c r="EJ247" s="173"/>
      <c r="EK247" s="173"/>
      <c r="EL247" s="173"/>
      <c r="EM247" s="173"/>
      <c r="EN247" s="173"/>
      <c r="EO247" s="173"/>
      <c r="EP247" s="173"/>
      <c r="EQ247" s="173"/>
      <c r="ER247" s="173"/>
      <c r="ES247" s="173"/>
      <c r="ET247" s="173"/>
      <c r="EU247" s="173"/>
      <c r="EV247" s="173">
        <f>EV248+EV254+EV263+EV264+EV267</f>
        <v>0</v>
      </c>
      <c r="EW247" s="173"/>
      <c r="EX247" s="173"/>
      <c r="EY247" s="173"/>
      <c r="EZ247" s="173"/>
      <c r="FA247" s="173"/>
      <c r="FB247" s="173"/>
      <c r="FC247" s="173"/>
      <c r="FD247" s="173"/>
      <c r="FE247" s="173"/>
      <c r="FF247" s="173"/>
      <c r="FG247" s="173"/>
      <c r="FH247" s="173"/>
      <c r="FI247" s="173"/>
      <c r="FJ247" s="173"/>
      <c r="FK247" s="173"/>
    </row>
    <row r="248" spans="1:167" s="33" customFormat="1" ht="30" customHeight="1">
      <c r="A248" s="34"/>
      <c r="B248" s="176" t="s">
        <v>184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7"/>
      <c r="AC248" s="178" t="s">
        <v>183</v>
      </c>
      <c r="AD248" s="179"/>
      <c r="AE248" s="179"/>
      <c r="AF248" s="179"/>
      <c r="AG248" s="179"/>
      <c r="AH248" s="179"/>
      <c r="AI248" s="179"/>
      <c r="AJ248" s="179"/>
      <c r="AK248" s="180"/>
      <c r="AL248" s="189" t="s">
        <v>168</v>
      </c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73">
        <f t="shared" si="4"/>
        <v>6462450.188</v>
      </c>
      <c r="BB248" s="173"/>
      <c r="BC248" s="173"/>
      <c r="BD248" s="173"/>
      <c r="BE248" s="173"/>
      <c r="BF248" s="173"/>
      <c r="BG248" s="173"/>
      <c r="BH248" s="173"/>
      <c r="BI248" s="173"/>
      <c r="BJ248" s="173"/>
      <c r="BK248" s="173"/>
      <c r="BL248" s="173"/>
      <c r="BM248" s="173"/>
      <c r="BN248" s="173"/>
      <c r="BO248" s="173"/>
      <c r="BP248" s="173"/>
      <c r="BQ248" s="183">
        <f>BQ250+BQ251+BQ252+BQ253</f>
        <v>6462450.188</v>
      </c>
      <c r="BR248" s="183"/>
      <c r="BS248" s="183"/>
      <c r="BT248" s="183"/>
      <c r="BU248" s="183"/>
      <c r="BV248" s="183"/>
      <c r="BW248" s="183"/>
      <c r="BX248" s="183"/>
      <c r="BY248" s="183"/>
      <c r="BZ248" s="183"/>
      <c r="CA248" s="183"/>
      <c r="CB248" s="183"/>
      <c r="CC248" s="183"/>
      <c r="CD248" s="183"/>
      <c r="CE248" s="183"/>
      <c r="CF248" s="183"/>
      <c r="CG248" s="188">
        <f>CG249+CG250+CG251+CG252</f>
        <v>0</v>
      </c>
      <c r="CH248" s="188"/>
      <c r="CI248" s="188"/>
      <c r="CJ248" s="188"/>
      <c r="CK248" s="188"/>
      <c r="CL248" s="188"/>
      <c r="CM248" s="188"/>
      <c r="CN248" s="188"/>
      <c r="CO248" s="188"/>
      <c r="CP248" s="188"/>
      <c r="CQ248" s="188"/>
      <c r="CR248" s="188"/>
      <c r="CS248" s="188"/>
      <c r="CT248" s="188"/>
      <c r="CU248" s="188"/>
      <c r="CV248" s="188"/>
      <c r="CW248" s="188"/>
      <c r="CX248" s="188"/>
      <c r="CY248" s="188"/>
      <c r="CZ248" s="183">
        <f>CZ250+CZ251+CZ252</f>
        <v>0</v>
      </c>
      <c r="DA248" s="183"/>
      <c r="DB248" s="183"/>
      <c r="DC248" s="183"/>
      <c r="DD248" s="183"/>
      <c r="DE248" s="183"/>
      <c r="DF248" s="183"/>
      <c r="DG248" s="183"/>
      <c r="DH248" s="183"/>
      <c r="DI248" s="183"/>
      <c r="DJ248" s="183"/>
      <c r="DK248" s="183"/>
      <c r="DL248" s="183"/>
      <c r="DM248" s="183"/>
      <c r="DN248" s="183"/>
      <c r="DO248" s="183"/>
      <c r="DP248" s="183">
        <f>DP250+DP251+DP252</f>
        <v>0</v>
      </c>
      <c r="DQ248" s="183"/>
      <c r="DR248" s="183"/>
      <c r="DS248" s="183"/>
      <c r="DT248" s="183"/>
      <c r="DU248" s="183"/>
      <c r="DV248" s="183"/>
      <c r="DW248" s="183"/>
      <c r="DX248" s="183"/>
      <c r="DY248" s="183"/>
      <c r="DZ248" s="183"/>
      <c r="EA248" s="183"/>
      <c r="EB248" s="183"/>
      <c r="EC248" s="183"/>
      <c r="ED248" s="183"/>
      <c r="EE248" s="183"/>
      <c r="EF248" s="183">
        <f>EF250+EF251+EF252</f>
        <v>0</v>
      </c>
      <c r="EG248" s="183"/>
      <c r="EH248" s="183"/>
      <c r="EI248" s="183"/>
      <c r="EJ248" s="183"/>
      <c r="EK248" s="183"/>
      <c r="EL248" s="183"/>
      <c r="EM248" s="183"/>
      <c r="EN248" s="183"/>
      <c r="EO248" s="183"/>
      <c r="EP248" s="183"/>
      <c r="EQ248" s="183"/>
      <c r="ER248" s="183"/>
      <c r="ES248" s="183"/>
      <c r="ET248" s="183"/>
      <c r="EU248" s="183"/>
      <c r="EV248" s="183">
        <f>EV250+EV251+EV252</f>
        <v>0</v>
      </c>
      <c r="EW248" s="183"/>
      <c r="EX248" s="183"/>
      <c r="EY248" s="183"/>
      <c r="EZ248" s="183"/>
      <c r="FA248" s="183"/>
      <c r="FB248" s="183"/>
      <c r="FC248" s="183"/>
      <c r="FD248" s="183"/>
      <c r="FE248" s="183"/>
      <c r="FF248" s="183"/>
      <c r="FG248" s="183"/>
      <c r="FH248" s="183"/>
      <c r="FI248" s="183"/>
      <c r="FJ248" s="183"/>
      <c r="FK248" s="183"/>
    </row>
    <row r="249" spans="1:167" s="33" customFormat="1" ht="30" customHeight="1">
      <c r="A249" s="32"/>
      <c r="B249" s="90" t="s">
        <v>53</v>
      </c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1"/>
      <c r="AC249" s="178" t="s">
        <v>191</v>
      </c>
      <c r="AD249" s="179"/>
      <c r="AE249" s="179"/>
      <c r="AF249" s="179"/>
      <c r="AG249" s="179"/>
      <c r="AH249" s="179"/>
      <c r="AI249" s="179"/>
      <c r="AJ249" s="179"/>
      <c r="AK249" s="180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92">
        <f t="shared" si="4"/>
        <v>0</v>
      </c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</row>
    <row r="250" spans="1:170" s="33" customFormat="1" ht="30" customHeight="1">
      <c r="A250" s="32"/>
      <c r="B250" s="90" t="s">
        <v>185</v>
      </c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1"/>
      <c r="AC250" s="193"/>
      <c r="AD250" s="194"/>
      <c r="AE250" s="194"/>
      <c r="AF250" s="194"/>
      <c r="AG250" s="194"/>
      <c r="AH250" s="194"/>
      <c r="AI250" s="194"/>
      <c r="AJ250" s="194"/>
      <c r="AK250" s="195"/>
      <c r="AL250" s="187" t="s">
        <v>187</v>
      </c>
      <c r="AM250" s="187"/>
      <c r="AN250" s="187"/>
      <c r="AO250" s="187"/>
      <c r="AP250" s="187"/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92">
        <f t="shared" si="4"/>
        <v>4819089.63</v>
      </c>
      <c r="BB250" s="192"/>
      <c r="BC250" s="192"/>
      <c r="BD250" s="192"/>
      <c r="BE250" s="192"/>
      <c r="BF250" s="192"/>
      <c r="BG250" s="192"/>
      <c r="BH250" s="192"/>
      <c r="BI250" s="192"/>
      <c r="BJ250" s="192"/>
      <c r="BK250" s="192"/>
      <c r="BL250" s="192"/>
      <c r="BM250" s="192"/>
      <c r="BN250" s="192"/>
      <c r="BO250" s="192"/>
      <c r="BP250" s="192"/>
      <c r="BQ250" s="175">
        <v>4819089.63</v>
      </c>
      <c r="BR250" s="175"/>
      <c r="BS250" s="175"/>
      <c r="BT250" s="175"/>
      <c r="BU250" s="175"/>
      <c r="BV250" s="175"/>
      <c r="BW250" s="175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91"/>
      <c r="CH250" s="191"/>
      <c r="CI250" s="191"/>
      <c r="CJ250" s="191"/>
      <c r="CK250" s="191"/>
      <c r="CL250" s="191"/>
      <c r="CM250" s="191"/>
      <c r="CN250" s="191"/>
      <c r="CO250" s="191"/>
      <c r="CP250" s="191"/>
      <c r="CQ250" s="191"/>
      <c r="CR250" s="191"/>
      <c r="CS250" s="191"/>
      <c r="CT250" s="191"/>
      <c r="CU250" s="191"/>
      <c r="CV250" s="191"/>
      <c r="CW250" s="191"/>
      <c r="CX250" s="191"/>
      <c r="CY250" s="191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175"/>
      <c r="EG250" s="175"/>
      <c r="EH250" s="175"/>
      <c r="EI250" s="175"/>
      <c r="EJ250" s="175"/>
      <c r="EK250" s="175"/>
      <c r="EL250" s="175"/>
      <c r="EM250" s="175"/>
      <c r="EN250" s="175"/>
      <c r="EO250" s="175"/>
      <c r="EP250" s="175"/>
      <c r="EQ250" s="175"/>
      <c r="ER250" s="175"/>
      <c r="ES250" s="175"/>
      <c r="ET250" s="175"/>
      <c r="EU250" s="175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N250" s="33">
        <v>211</v>
      </c>
    </row>
    <row r="251" spans="1:170" s="33" customFormat="1" ht="30" customHeight="1">
      <c r="A251" s="32"/>
      <c r="B251" s="90" t="s">
        <v>186</v>
      </c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1"/>
      <c r="AC251" s="193"/>
      <c r="AD251" s="194"/>
      <c r="AE251" s="194"/>
      <c r="AF251" s="194"/>
      <c r="AG251" s="194"/>
      <c r="AH251" s="194"/>
      <c r="AI251" s="194"/>
      <c r="AJ251" s="194"/>
      <c r="AK251" s="195"/>
      <c r="AL251" s="187" t="s">
        <v>188</v>
      </c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92">
        <f t="shared" si="4"/>
        <v>1643360.558</v>
      </c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75">
        <v>1643360.558</v>
      </c>
      <c r="BR251" s="175"/>
      <c r="BS251" s="175"/>
      <c r="BT251" s="175"/>
      <c r="BU251" s="175"/>
      <c r="BV251" s="175"/>
      <c r="BW251" s="175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91"/>
      <c r="CH251" s="191"/>
      <c r="CI251" s="191"/>
      <c r="CJ251" s="191"/>
      <c r="CK251" s="191"/>
      <c r="CL251" s="191"/>
      <c r="CM251" s="191"/>
      <c r="CN251" s="191"/>
      <c r="CO251" s="191"/>
      <c r="CP251" s="191"/>
      <c r="CQ251" s="191"/>
      <c r="CR251" s="191"/>
      <c r="CS251" s="191"/>
      <c r="CT251" s="191"/>
      <c r="CU251" s="191"/>
      <c r="CV251" s="191"/>
      <c r="CW251" s="191"/>
      <c r="CX251" s="191"/>
      <c r="CY251" s="191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175"/>
      <c r="EG251" s="175"/>
      <c r="EH251" s="175"/>
      <c r="EI251" s="175"/>
      <c r="EJ251" s="175"/>
      <c r="EK251" s="175"/>
      <c r="EL251" s="175"/>
      <c r="EM251" s="175"/>
      <c r="EN251" s="175"/>
      <c r="EO251" s="175"/>
      <c r="EP251" s="175"/>
      <c r="EQ251" s="175"/>
      <c r="ER251" s="175"/>
      <c r="ES251" s="175"/>
      <c r="ET251" s="175"/>
      <c r="EU251" s="175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  <c r="FF251" s="80"/>
      <c r="FG251" s="80"/>
      <c r="FH251" s="80"/>
      <c r="FI251" s="80"/>
      <c r="FJ251" s="80"/>
      <c r="FK251" s="80"/>
      <c r="FN251" s="33">
        <v>213</v>
      </c>
    </row>
    <row r="252" spans="1:170" s="33" customFormat="1" ht="30" customHeight="1">
      <c r="A252" s="34"/>
      <c r="B252" s="176" t="s">
        <v>190</v>
      </c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7"/>
      <c r="AC252" s="193"/>
      <c r="AD252" s="194"/>
      <c r="AE252" s="194"/>
      <c r="AF252" s="194"/>
      <c r="AG252" s="194"/>
      <c r="AH252" s="194"/>
      <c r="AI252" s="194"/>
      <c r="AJ252" s="194"/>
      <c r="AK252" s="195"/>
      <c r="AL252" s="187" t="s">
        <v>189</v>
      </c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92">
        <f t="shared" si="4"/>
        <v>0</v>
      </c>
      <c r="BB252" s="192"/>
      <c r="BC252" s="192"/>
      <c r="BD252" s="192"/>
      <c r="BE252" s="192"/>
      <c r="BF252" s="192"/>
      <c r="BG252" s="192"/>
      <c r="BH252" s="192"/>
      <c r="BI252" s="192"/>
      <c r="BJ252" s="192"/>
      <c r="BK252" s="192"/>
      <c r="BL252" s="192"/>
      <c r="BM252" s="192"/>
      <c r="BN252" s="192"/>
      <c r="BO252" s="192"/>
      <c r="BP252" s="192"/>
      <c r="BQ252" s="175"/>
      <c r="BR252" s="175"/>
      <c r="BS252" s="175"/>
      <c r="BT252" s="175"/>
      <c r="BU252" s="175"/>
      <c r="BV252" s="175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91"/>
      <c r="CH252" s="191"/>
      <c r="CI252" s="191"/>
      <c r="CJ252" s="191"/>
      <c r="CK252" s="191"/>
      <c r="CL252" s="191"/>
      <c r="CM252" s="191"/>
      <c r="CN252" s="191"/>
      <c r="CO252" s="191"/>
      <c r="CP252" s="191"/>
      <c r="CQ252" s="191"/>
      <c r="CR252" s="191"/>
      <c r="CS252" s="191"/>
      <c r="CT252" s="191"/>
      <c r="CU252" s="191"/>
      <c r="CV252" s="191"/>
      <c r="CW252" s="191"/>
      <c r="CX252" s="191"/>
      <c r="CY252" s="191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175"/>
      <c r="EG252" s="175"/>
      <c r="EH252" s="175"/>
      <c r="EI252" s="175"/>
      <c r="EJ252" s="175"/>
      <c r="EK252" s="175"/>
      <c r="EL252" s="175"/>
      <c r="EM252" s="175"/>
      <c r="EN252" s="175"/>
      <c r="EO252" s="175"/>
      <c r="EP252" s="175"/>
      <c r="EQ252" s="175"/>
      <c r="ER252" s="175"/>
      <c r="ES252" s="175"/>
      <c r="ET252" s="175"/>
      <c r="EU252" s="175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N252" s="33">
        <v>212</v>
      </c>
    </row>
    <row r="253" spans="1:167" s="33" customFormat="1" ht="30" customHeight="1">
      <c r="A253" s="34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7"/>
      <c r="AC253" s="196"/>
      <c r="AD253" s="197"/>
      <c r="AE253" s="197"/>
      <c r="AF253" s="197"/>
      <c r="AG253" s="197"/>
      <c r="AH253" s="197"/>
      <c r="AI253" s="197"/>
      <c r="AJ253" s="197"/>
      <c r="AK253" s="198"/>
      <c r="AL253" s="187" t="s">
        <v>17</v>
      </c>
      <c r="AM253" s="187"/>
      <c r="AN253" s="187"/>
      <c r="AO253" s="187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92">
        <f t="shared" si="4"/>
        <v>0</v>
      </c>
      <c r="BB253" s="192"/>
      <c r="BC253" s="192"/>
      <c r="BD253" s="192"/>
      <c r="BE253" s="192"/>
      <c r="BF253" s="192"/>
      <c r="BG253" s="192"/>
      <c r="BH253" s="192"/>
      <c r="BI253" s="192"/>
      <c r="BJ253" s="192"/>
      <c r="BK253" s="192"/>
      <c r="BL253" s="192"/>
      <c r="BM253" s="192"/>
      <c r="BN253" s="192"/>
      <c r="BO253" s="192"/>
      <c r="BP253" s="192"/>
      <c r="BQ253" s="175"/>
      <c r="BR253" s="175"/>
      <c r="BS253" s="175"/>
      <c r="BT253" s="175"/>
      <c r="BU253" s="175"/>
      <c r="BV253" s="175"/>
      <c r="BW253" s="175"/>
      <c r="BX253" s="175"/>
      <c r="BY253" s="175"/>
      <c r="BZ253" s="175"/>
      <c r="CA253" s="175"/>
      <c r="CB253" s="175"/>
      <c r="CC253" s="175"/>
      <c r="CD253" s="175"/>
      <c r="CE253" s="175"/>
      <c r="CF253" s="175"/>
      <c r="CG253" s="191"/>
      <c r="CH253" s="191"/>
      <c r="CI253" s="191"/>
      <c r="CJ253" s="191"/>
      <c r="CK253" s="191"/>
      <c r="CL253" s="191"/>
      <c r="CM253" s="191"/>
      <c r="CN253" s="191"/>
      <c r="CO253" s="191"/>
      <c r="CP253" s="191"/>
      <c r="CQ253" s="191"/>
      <c r="CR253" s="191"/>
      <c r="CS253" s="191"/>
      <c r="CT253" s="191"/>
      <c r="CU253" s="191"/>
      <c r="CV253" s="191"/>
      <c r="CW253" s="191"/>
      <c r="CX253" s="191"/>
      <c r="CY253" s="191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175"/>
      <c r="EG253" s="175"/>
      <c r="EH253" s="175"/>
      <c r="EI253" s="175"/>
      <c r="EJ253" s="175"/>
      <c r="EK253" s="175"/>
      <c r="EL253" s="175"/>
      <c r="EM253" s="175"/>
      <c r="EN253" s="175"/>
      <c r="EO253" s="175"/>
      <c r="EP253" s="175"/>
      <c r="EQ253" s="175"/>
      <c r="ER253" s="175"/>
      <c r="ES253" s="175"/>
      <c r="ET253" s="175"/>
      <c r="EU253" s="175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  <c r="FK253" s="80"/>
    </row>
    <row r="254" spans="1:167" s="33" customFormat="1" ht="30" customHeight="1">
      <c r="A254" s="32"/>
      <c r="B254" s="90" t="s">
        <v>193</v>
      </c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1"/>
      <c r="AC254" s="178" t="s">
        <v>192</v>
      </c>
      <c r="AD254" s="179"/>
      <c r="AE254" s="179"/>
      <c r="AF254" s="179"/>
      <c r="AG254" s="179"/>
      <c r="AH254" s="179"/>
      <c r="AI254" s="179"/>
      <c r="AJ254" s="179"/>
      <c r="AK254" s="180"/>
      <c r="AL254" s="189" t="s">
        <v>223</v>
      </c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73">
        <f t="shared" si="4"/>
        <v>0</v>
      </c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3"/>
      <c r="BL254" s="173"/>
      <c r="BM254" s="173"/>
      <c r="BN254" s="173"/>
      <c r="BO254" s="173"/>
      <c r="BP254" s="173"/>
      <c r="BQ254" s="183">
        <f>BQ256+BQ257</f>
        <v>0</v>
      </c>
      <c r="BR254" s="183"/>
      <c r="BS254" s="183"/>
      <c r="BT254" s="183"/>
      <c r="BU254" s="183"/>
      <c r="BV254" s="183"/>
      <c r="BW254" s="183"/>
      <c r="BX254" s="183"/>
      <c r="BY254" s="183"/>
      <c r="BZ254" s="183"/>
      <c r="CA254" s="183"/>
      <c r="CB254" s="183"/>
      <c r="CC254" s="183"/>
      <c r="CD254" s="183"/>
      <c r="CE254" s="183"/>
      <c r="CF254" s="183"/>
      <c r="CG254" s="188">
        <v>0</v>
      </c>
      <c r="CH254" s="188"/>
      <c r="CI254" s="188"/>
      <c r="CJ254" s="188"/>
      <c r="CK254" s="188"/>
      <c r="CL254" s="188"/>
      <c r="CM254" s="188"/>
      <c r="CN254" s="188"/>
      <c r="CO254" s="188"/>
      <c r="CP254" s="188"/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3">
        <f>CZ256+CZ257</f>
        <v>0</v>
      </c>
      <c r="DA254" s="183"/>
      <c r="DB254" s="183"/>
      <c r="DC254" s="183"/>
      <c r="DD254" s="183"/>
      <c r="DE254" s="183"/>
      <c r="DF254" s="183"/>
      <c r="DG254" s="183"/>
      <c r="DH254" s="183"/>
      <c r="DI254" s="183"/>
      <c r="DJ254" s="183"/>
      <c r="DK254" s="183"/>
      <c r="DL254" s="183"/>
      <c r="DM254" s="183"/>
      <c r="DN254" s="183"/>
      <c r="DO254" s="183"/>
      <c r="DP254" s="183">
        <f>DP256+DP257</f>
        <v>0</v>
      </c>
      <c r="DQ254" s="183"/>
      <c r="DR254" s="183"/>
      <c r="DS254" s="183"/>
      <c r="DT254" s="183"/>
      <c r="DU254" s="183"/>
      <c r="DV254" s="183"/>
      <c r="DW254" s="183"/>
      <c r="DX254" s="183"/>
      <c r="DY254" s="183"/>
      <c r="DZ254" s="183"/>
      <c r="EA254" s="183"/>
      <c r="EB254" s="183"/>
      <c r="EC254" s="183"/>
      <c r="ED254" s="183"/>
      <c r="EE254" s="183"/>
      <c r="EF254" s="183">
        <f>EF256+EF257</f>
        <v>0</v>
      </c>
      <c r="EG254" s="183"/>
      <c r="EH254" s="183"/>
      <c r="EI254" s="183"/>
      <c r="EJ254" s="183"/>
      <c r="EK254" s="183"/>
      <c r="EL254" s="183"/>
      <c r="EM254" s="183"/>
      <c r="EN254" s="183"/>
      <c r="EO254" s="183"/>
      <c r="EP254" s="183"/>
      <c r="EQ254" s="183"/>
      <c r="ER254" s="183"/>
      <c r="ES254" s="183"/>
      <c r="ET254" s="183"/>
      <c r="EU254" s="183"/>
      <c r="EV254" s="183">
        <f>EV256+EV257</f>
        <v>0</v>
      </c>
      <c r="EW254" s="183"/>
      <c r="EX254" s="183"/>
      <c r="EY254" s="183"/>
      <c r="EZ254" s="183"/>
      <c r="FA254" s="183"/>
      <c r="FB254" s="183"/>
      <c r="FC254" s="183"/>
      <c r="FD254" s="183"/>
      <c r="FE254" s="183"/>
      <c r="FF254" s="183"/>
      <c r="FG254" s="183"/>
      <c r="FH254" s="183"/>
      <c r="FI254" s="183"/>
      <c r="FJ254" s="183"/>
      <c r="FK254" s="183"/>
    </row>
    <row r="255" spans="1:167" s="33" customFormat="1" ht="30" customHeight="1">
      <c r="A255" s="32"/>
      <c r="B255" s="90" t="s">
        <v>53</v>
      </c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1"/>
      <c r="AC255" s="193"/>
      <c r="AD255" s="194"/>
      <c r="AE255" s="194"/>
      <c r="AF255" s="194"/>
      <c r="AG255" s="194"/>
      <c r="AH255" s="194"/>
      <c r="AI255" s="194"/>
      <c r="AJ255" s="194"/>
      <c r="AK255" s="195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92">
        <f t="shared" si="4"/>
        <v>0</v>
      </c>
      <c r="BB255" s="192"/>
      <c r="BC255" s="192"/>
      <c r="BD255" s="192"/>
      <c r="BE255" s="192"/>
      <c r="BF255" s="192"/>
      <c r="BG255" s="192"/>
      <c r="BH255" s="192"/>
      <c r="BI255" s="192"/>
      <c r="BJ255" s="192"/>
      <c r="BK255" s="192"/>
      <c r="BL255" s="192"/>
      <c r="BM255" s="192"/>
      <c r="BN255" s="192"/>
      <c r="BO255" s="192"/>
      <c r="BP255" s="192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191"/>
      <c r="CH255" s="191"/>
      <c r="CI255" s="191"/>
      <c r="CJ255" s="191"/>
      <c r="CK255" s="191"/>
      <c r="CL255" s="191"/>
      <c r="CM255" s="191"/>
      <c r="CN255" s="191"/>
      <c r="CO255" s="191"/>
      <c r="CP255" s="191"/>
      <c r="CQ255" s="191"/>
      <c r="CR255" s="191"/>
      <c r="CS255" s="191"/>
      <c r="CT255" s="191"/>
      <c r="CU255" s="191"/>
      <c r="CV255" s="191"/>
      <c r="CW255" s="191"/>
      <c r="CX255" s="191"/>
      <c r="CY255" s="191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</row>
    <row r="256" spans="1:167" s="33" customFormat="1" ht="30" customHeight="1">
      <c r="A256" s="34"/>
      <c r="B256" s="176" t="s">
        <v>239</v>
      </c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7"/>
      <c r="AC256" s="193"/>
      <c r="AD256" s="194"/>
      <c r="AE256" s="194"/>
      <c r="AF256" s="194"/>
      <c r="AG256" s="194"/>
      <c r="AH256" s="194"/>
      <c r="AI256" s="194"/>
      <c r="AJ256" s="194"/>
      <c r="AK256" s="195"/>
      <c r="AL256" s="187" t="s">
        <v>194</v>
      </c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92">
        <f t="shared" si="4"/>
        <v>0</v>
      </c>
      <c r="BB256" s="192"/>
      <c r="BC256" s="192"/>
      <c r="BD256" s="192"/>
      <c r="BE256" s="192"/>
      <c r="BF256" s="192"/>
      <c r="BG256" s="192"/>
      <c r="BH256" s="192"/>
      <c r="BI256" s="192"/>
      <c r="BJ256" s="192"/>
      <c r="BK256" s="192"/>
      <c r="BL256" s="192"/>
      <c r="BM256" s="192"/>
      <c r="BN256" s="192"/>
      <c r="BO256" s="192"/>
      <c r="BP256" s="192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  <c r="FK256" s="80"/>
    </row>
    <row r="257" spans="1:167" s="33" customFormat="1" ht="30" customHeight="1">
      <c r="A257" s="36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3"/>
      <c r="AC257" s="196"/>
      <c r="AD257" s="197"/>
      <c r="AE257" s="197"/>
      <c r="AF257" s="197"/>
      <c r="AG257" s="197"/>
      <c r="AH257" s="197"/>
      <c r="AI257" s="197"/>
      <c r="AJ257" s="197"/>
      <c r="AK257" s="198"/>
      <c r="AL257" s="187" t="s">
        <v>195</v>
      </c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92">
        <f t="shared" si="4"/>
        <v>0</v>
      </c>
      <c r="BB257" s="192"/>
      <c r="BC257" s="192"/>
      <c r="BD257" s="192"/>
      <c r="BE257" s="192"/>
      <c r="BF257" s="192"/>
      <c r="BG257" s="192"/>
      <c r="BH257" s="192"/>
      <c r="BI257" s="192"/>
      <c r="BJ257" s="192"/>
      <c r="BK257" s="192"/>
      <c r="BL257" s="192"/>
      <c r="BM257" s="192"/>
      <c r="BN257" s="192"/>
      <c r="BO257" s="192"/>
      <c r="BP257" s="192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191"/>
      <c r="CH257" s="191"/>
      <c r="CI257" s="191"/>
      <c r="CJ257" s="191"/>
      <c r="CK257" s="191"/>
      <c r="CL257" s="191"/>
      <c r="CM257" s="191"/>
      <c r="CN257" s="191"/>
      <c r="CO257" s="191"/>
      <c r="CP257" s="191"/>
      <c r="CQ257" s="191"/>
      <c r="CR257" s="191"/>
      <c r="CS257" s="191"/>
      <c r="CT257" s="191"/>
      <c r="CU257" s="191"/>
      <c r="CV257" s="191"/>
      <c r="CW257" s="191"/>
      <c r="CX257" s="191"/>
      <c r="CY257" s="191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</row>
    <row r="258" spans="1:167" s="33" customFormat="1" ht="30" customHeight="1">
      <c r="A258" s="32"/>
      <c r="B258" s="90" t="s">
        <v>196</v>
      </c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1"/>
      <c r="AC258" s="199"/>
      <c r="AD258" s="200"/>
      <c r="AE258" s="200"/>
      <c r="AF258" s="200"/>
      <c r="AG258" s="200"/>
      <c r="AH258" s="200"/>
      <c r="AI258" s="200"/>
      <c r="AJ258" s="200"/>
      <c r="AK258" s="201"/>
      <c r="AL258" s="189" t="s">
        <v>197</v>
      </c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73">
        <f t="shared" si="4"/>
        <v>107204</v>
      </c>
      <c r="BB258" s="173"/>
      <c r="BC258" s="173"/>
      <c r="BD258" s="173"/>
      <c r="BE258" s="173"/>
      <c r="BF258" s="173"/>
      <c r="BG258" s="173"/>
      <c r="BH258" s="173"/>
      <c r="BI258" s="173"/>
      <c r="BJ258" s="173"/>
      <c r="BK258" s="173"/>
      <c r="BL258" s="173"/>
      <c r="BM258" s="173"/>
      <c r="BN258" s="173"/>
      <c r="BO258" s="173"/>
      <c r="BP258" s="173"/>
      <c r="BQ258" s="183">
        <f>BQ260+BQ261+BQ262</f>
        <v>107204</v>
      </c>
      <c r="BR258" s="183"/>
      <c r="BS258" s="183"/>
      <c r="BT258" s="183"/>
      <c r="BU258" s="183"/>
      <c r="BV258" s="183"/>
      <c r="BW258" s="183"/>
      <c r="BX258" s="183"/>
      <c r="BY258" s="183"/>
      <c r="BZ258" s="183"/>
      <c r="CA258" s="183"/>
      <c r="CB258" s="183"/>
      <c r="CC258" s="183"/>
      <c r="CD258" s="183"/>
      <c r="CE258" s="183"/>
      <c r="CF258" s="183"/>
      <c r="CG258" s="188">
        <f>CG260+CG261+CG262</f>
        <v>0</v>
      </c>
      <c r="CH258" s="188"/>
      <c r="CI258" s="188"/>
      <c r="CJ258" s="188"/>
      <c r="CK258" s="188"/>
      <c r="CL258" s="188"/>
      <c r="CM258" s="188"/>
      <c r="CN258" s="188"/>
      <c r="CO258" s="188"/>
      <c r="CP258" s="188"/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3">
        <f>CZ260+CZ261+CZ262</f>
        <v>0</v>
      </c>
      <c r="DA258" s="183"/>
      <c r="DB258" s="183"/>
      <c r="DC258" s="183"/>
      <c r="DD258" s="183"/>
      <c r="DE258" s="183"/>
      <c r="DF258" s="183"/>
      <c r="DG258" s="183"/>
      <c r="DH258" s="183"/>
      <c r="DI258" s="183"/>
      <c r="DJ258" s="183"/>
      <c r="DK258" s="183"/>
      <c r="DL258" s="183"/>
      <c r="DM258" s="183"/>
      <c r="DN258" s="183"/>
      <c r="DO258" s="183"/>
      <c r="DP258" s="183">
        <f>DP260+DP261+DP262</f>
        <v>0</v>
      </c>
      <c r="DQ258" s="183"/>
      <c r="DR258" s="183"/>
      <c r="DS258" s="183"/>
      <c r="DT258" s="183"/>
      <c r="DU258" s="183"/>
      <c r="DV258" s="183"/>
      <c r="DW258" s="183"/>
      <c r="DX258" s="183"/>
      <c r="DY258" s="183"/>
      <c r="DZ258" s="183"/>
      <c r="EA258" s="183"/>
      <c r="EB258" s="183"/>
      <c r="EC258" s="183"/>
      <c r="ED258" s="183"/>
      <c r="EE258" s="183"/>
      <c r="EF258" s="183">
        <f>EF260+EF261+EF262</f>
        <v>0</v>
      </c>
      <c r="EG258" s="183"/>
      <c r="EH258" s="183"/>
      <c r="EI258" s="183"/>
      <c r="EJ258" s="183"/>
      <c r="EK258" s="183"/>
      <c r="EL258" s="183"/>
      <c r="EM258" s="183"/>
      <c r="EN258" s="183"/>
      <c r="EO258" s="183"/>
      <c r="EP258" s="183"/>
      <c r="EQ258" s="183"/>
      <c r="ER258" s="183"/>
      <c r="ES258" s="183"/>
      <c r="ET258" s="183"/>
      <c r="EU258" s="183"/>
      <c r="EV258" s="183">
        <f>EV260+EV261+EV262</f>
        <v>0</v>
      </c>
      <c r="EW258" s="183"/>
      <c r="EX258" s="183"/>
      <c r="EY258" s="183"/>
      <c r="EZ258" s="183"/>
      <c r="FA258" s="183"/>
      <c r="FB258" s="183"/>
      <c r="FC258" s="183"/>
      <c r="FD258" s="183"/>
      <c r="FE258" s="183"/>
      <c r="FF258" s="183"/>
      <c r="FG258" s="183"/>
      <c r="FH258" s="183"/>
      <c r="FI258" s="183"/>
      <c r="FJ258" s="183"/>
      <c r="FK258" s="183"/>
    </row>
    <row r="259" spans="1:167" s="33" customFormat="1" ht="30" customHeight="1">
      <c r="A259" s="32"/>
      <c r="B259" s="90" t="s">
        <v>53</v>
      </c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1"/>
      <c r="AC259" s="196"/>
      <c r="AD259" s="197"/>
      <c r="AE259" s="197"/>
      <c r="AF259" s="197"/>
      <c r="AG259" s="197"/>
      <c r="AH259" s="197"/>
      <c r="AI259" s="197"/>
      <c r="AJ259" s="197"/>
      <c r="AK259" s="198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3">
        <f t="shared" si="4"/>
        <v>0</v>
      </c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204"/>
      <c r="CH259" s="204"/>
      <c r="CI259" s="204"/>
      <c r="CJ259" s="204"/>
      <c r="CK259" s="204"/>
      <c r="CL259" s="204"/>
      <c r="CM259" s="204"/>
      <c r="CN259" s="204"/>
      <c r="CO259" s="204"/>
      <c r="CP259" s="204"/>
      <c r="CQ259" s="204"/>
      <c r="CR259" s="204"/>
      <c r="CS259" s="204"/>
      <c r="CT259" s="204"/>
      <c r="CU259" s="204"/>
      <c r="CV259" s="204"/>
      <c r="CW259" s="204"/>
      <c r="CX259" s="204"/>
      <c r="CY259" s="204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</row>
    <row r="260" spans="1:170" s="33" customFormat="1" ht="30" customHeight="1">
      <c r="A260" s="32"/>
      <c r="B260" s="90" t="s">
        <v>199</v>
      </c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1"/>
      <c r="AC260" s="178" t="s">
        <v>204</v>
      </c>
      <c r="AD260" s="179"/>
      <c r="AE260" s="179"/>
      <c r="AF260" s="179"/>
      <c r="AG260" s="179"/>
      <c r="AH260" s="179"/>
      <c r="AI260" s="179"/>
      <c r="AJ260" s="179"/>
      <c r="AK260" s="180"/>
      <c r="AL260" s="82" t="s">
        <v>198</v>
      </c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3">
        <f t="shared" si="4"/>
        <v>104724</v>
      </c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175">
        <v>104724</v>
      </c>
      <c r="BR260" s="175"/>
      <c r="BS260" s="175"/>
      <c r="BT260" s="175"/>
      <c r="BU260" s="175"/>
      <c r="BV260" s="175"/>
      <c r="BW260" s="175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204"/>
      <c r="CH260" s="204"/>
      <c r="CI260" s="204"/>
      <c r="CJ260" s="204"/>
      <c r="CK260" s="204"/>
      <c r="CL260" s="204"/>
      <c r="CM260" s="204"/>
      <c r="CN260" s="204"/>
      <c r="CO260" s="204"/>
      <c r="CP260" s="204"/>
      <c r="CQ260" s="204"/>
      <c r="CR260" s="204"/>
      <c r="CS260" s="204"/>
      <c r="CT260" s="204"/>
      <c r="CU260" s="204"/>
      <c r="CV260" s="204"/>
      <c r="CW260" s="204"/>
      <c r="CX260" s="204"/>
      <c r="CY260" s="204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175">
        <v>0</v>
      </c>
      <c r="EG260" s="175"/>
      <c r="EH260" s="175"/>
      <c r="EI260" s="175"/>
      <c r="EJ260" s="175"/>
      <c r="EK260" s="175"/>
      <c r="EL260" s="175"/>
      <c r="EM260" s="175"/>
      <c r="EN260" s="175"/>
      <c r="EO260" s="175"/>
      <c r="EP260" s="175"/>
      <c r="EQ260" s="175"/>
      <c r="ER260" s="175"/>
      <c r="ES260" s="175"/>
      <c r="ET260" s="175"/>
      <c r="EU260" s="175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N260" s="33">
        <v>290</v>
      </c>
    </row>
    <row r="261" spans="1:170" s="33" customFormat="1" ht="30" customHeight="1">
      <c r="A261" s="32"/>
      <c r="B261" s="90" t="s">
        <v>201</v>
      </c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1"/>
      <c r="AC261" s="193"/>
      <c r="AD261" s="194"/>
      <c r="AE261" s="194"/>
      <c r="AF261" s="194"/>
      <c r="AG261" s="194"/>
      <c r="AH261" s="194"/>
      <c r="AI261" s="194"/>
      <c r="AJ261" s="194"/>
      <c r="AK261" s="195"/>
      <c r="AL261" s="82" t="s">
        <v>200</v>
      </c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3">
        <f t="shared" si="4"/>
        <v>2480</v>
      </c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175">
        <v>2480</v>
      </c>
      <c r="BR261" s="175"/>
      <c r="BS261" s="175"/>
      <c r="BT261" s="175"/>
      <c r="BU261" s="175"/>
      <c r="BV261" s="175"/>
      <c r="BW261" s="175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204"/>
      <c r="CH261" s="204"/>
      <c r="CI261" s="204"/>
      <c r="CJ261" s="204"/>
      <c r="CK261" s="204"/>
      <c r="CL261" s="204"/>
      <c r="CM261" s="204"/>
      <c r="CN261" s="204"/>
      <c r="CO261" s="204"/>
      <c r="CP261" s="204"/>
      <c r="CQ261" s="204"/>
      <c r="CR261" s="204"/>
      <c r="CS261" s="204"/>
      <c r="CT261" s="204"/>
      <c r="CU261" s="204"/>
      <c r="CV261" s="204"/>
      <c r="CW261" s="204"/>
      <c r="CX261" s="204"/>
      <c r="CY261" s="204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175">
        <v>0</v>
      </c>
      <c r="EG261" s="175"/>
      <c r="EH261" s="175"/>
      <c r="EI261" s="175"/>
      <c r="EJ261" s="175"/>
      <c r="EK261" s="175"/>
      <c r="EL261" s="175"/>
      <c r="EM261" s="175"/>
      <c r="EN261" s="175"/>
      <c r="EO261" s="175"/>
      <c r="EP261" s="175"/>
      <c r="EQ261" s="175"/>
      <c r="ER261" s="175"/>
      <c r="ES261" s="175"/>
      <c r="ET261" s="175"/>
      <c r="EU261" s="175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  <c r="FN261" s="33">
        <v>290</v>
      </c>
    </row>
    <row r="262" spans="1:170" s="33" customFormat="1" ht="30" customHeight="1">
      <c r="A262" s="32"/>
      <c r="B262" s="90" t="s">
        <v>203</v>
      </c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1"/>
      <c r="AC262" s="196"/>
      <c r="AD262" s="197"/>
      <c r="AE262" s="197"/>
      <c r="AF262" s="197"/>
      <c r="AG262" s="197"/>
      <c r="AH262" s="197"/>
      <c r="AI262" s="197"/>
      <c r="AJ262" s="197"/>
      <c r="AK262" s="198"/>
      <c r="AL262" s="82" t="s">
        <v>202</v>
      </c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3">
        <f t="shared" si="4"/>
        <v>0</v>
      </c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175"/>
      <c r="BR262" s="175"/>
      <c r="BS262" s="175"/>
      <c r="BT262" s="175"/>
      <c r="BU262" s="175"/>
      <c r="BV262" s="175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204"/>
      <c r="CH262" s="204"/>
      <c r="CI262" s="204"/>
      <c r="CJ262" s="204"/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04"/>
      <c r="CV262" s="204"/>
      <c r="CW262" s="204"/>
      <c r="CX262" s="204"/>
      <c r="CY262" s="204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175">
        <v>0</v>
      </c>
      <c r="EG262" s="175"/>
      <c r="EH262" s="175"/>
      <c r="EI262" s="175"/>
      <c r="EJ262" s="175"/>
      <c r="EK262" s="175"/>
      <c r="EL262" s="175"/>
      <c r="EM262" s="175"/>
      <c r="EN262" s="175"/>
      <c r="EO262" s="175"/>
      <c r="EP262" s="175"/>
      <c r="EQ262" s="175"/>
      <c r="ER262" s="175"/>
      <c r="ES262" s="175"/>
      <c r="ET262" s="175"/>
      <c r="EU262" s="175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  <c r="FN262" s="33">
        <v>290</v>
      </c>
    </row>
    <row r="263" spans="1:167" s="33" customFormat="1" ht="30" customHeight="1">
      <c r="A263" s="34"/>
      <c r="B263" s="176" t="s">
        <v>206</v>
      </c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7"/>
      <c r="AC263" s="178" t="s">
        <v>205</v>
      </c>
      <c r="AD263" s="179"/>
      <c r="AE263" s="179"/>
      <c r="AF263" s="179"/>
      <c r="AG263" s="179"/>
      <c r="AH263" s="179"/>
      <c r="AI263" s="179"/>
      <c r="AJ263" s="179"/>
      <c r="AK263" s="180"/>
      <c r="AL263" s="189" t="s">
        <v>202</v>
      </c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73">
        <f t="shared" si="4"/>
        <v>0</v>
      </c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83"/>
      <c r="BR263" s="183"/>
      <c r="BS263" s="183"/>
      <c r="BT263" s="183"/>
      <c r="BU263" s="183"/>
      <c r="BV263" s="183"/>
      <c r="BW263" s="183"/>
      <c r="BX263" s="183"/>
      <c r="BY263" s="183"/>
      <c r="BZ263" s="183"/>
      <c r="CA263" s="183"/>
      <c r="CB263" s="183"/>
      <c r="CC263" s="183"/>
      <c r="CD263" s="183"/>
      <c r="CE263" s="183"/>
      <c r="CF263" s="183"/>
      <c r="CG263" s="188"/>
      <c r="CH263" s="188"/>
      <c r="CI263" s="188"/>
      <c r="CJ263" s="188"/>
      <c r="CK263" s="188"/>
      <c r="CL263" s="188"/>
      <c r="CM263" s="188"/>
      <c r="CN263" s="188"/>
      <c r="CO263" s="188"/>
      <c r="CP263" s="188"/>
      <c r="CQ263" s="188"/>
      <c r="CR263" s="188"/>
      <c r="CS263" s="188"/>
      <c r="CT263" s="188"/>
      <c r="CU263" s="188"/>
      <c r="CV263" s="188"/>
      <c r="CW263" s="188"/>
      <c r="CX263" s="188"/>
      <c r="CY263" s="188"/>
      <c r="CZ263" s="183"/>
      <c r="DA263" s="183"/>
      <c r="DB263" s="183"/>
      <c r="DC263" s="183"/>
      <c r="DD263" s="183"/>
      <c r="DE263" s="183"/>
      <c r="DF263" s="183"/>
      <c r="DG263" s="183"/>
      <c r="DH263" s="183"/>
      <c r="DI263" s="183"/>
      <c r="DJ263" s="183"/>
      <c r="DK263" s="183"/>
      <c r="DL263" s="183"/>
      <c r="DM263" s="183"/>
      <c r="DN263" s="183"/>
      <c r="DO263" s="183"/>
      <c r="DP263" s="183"/>
      <c r="DQ263" s="183"/>
      <c r="DR263" s="183"/>
      <c r="DS263" s="183"/>
      <c r="DT263" s="183"/>
      <c r="DU263" s="183"/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V263" s="183"/>
      <c r="EW263" s="183"/>
      <c r="EX263" s="183"/>
      <c r="EY263" s="183"/>
      <c r="EZ263" s="183"/>
      <c r="FA263" s="183"/>
      <c r="FB263" s="183"/>
      <c r="FC263" s="183"/>
      <c r="FD263" s="183"/>
      <c r="FE263" s="183"/>
      <c r="FF263" s="183"/>
      <c r="FG263" s="183"/>
      <c r="FH263" s="183"/>
      <c r="FI263" s="183"/>
      <c r="FJ263" s="183"/>
      <c r="FK263" s="183"/>
    </row>
    <row r="264" spans="1:167" s="33" customFormat="1" ht="30" customHeight="1">
      <c r="A264" s="32"/>
      <c r="B264" s="90" t="s">
        <v>208</v>
      </c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1"/>
      <c r="AC264" s="178" t="s">
        <v>207</v>
      </c>
      <c r="AD264" s="179"/>
      <c r="AE264" s="179"/>
      <c r="AF264" s="179"/>
      <c r="AG264" s="179"/>
      <c r="AH264" s="179"/>
      <c r="AI264" s="179"/>
      <c r="AJ264" s="179"/>
      <c r="AK264" s="180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90">
        <f t="shared" si="4"/>
        <v>0</v>
      </c>
      <c r="BB264" s="173"/>
      <c r="BC264" s="173"/>
      <c r="BD264" s="173"/>
      <c r="BE264" s="173"/>
      <c r="BF264" s="173"/>
      <c r="BG264" s="173"/>
      <c r="BH264" s="173"/>
      <c r="BI264" s="173"/>
      <c r="BJ264" s="173"/>
      <c r="BK264" s="173"/>
      <c r="BL264" s="173"/>
      <c r="BM264" s="173"/>
      <c r="BN264" s="173"/>
      <c r="BO264" s="173"/>
      <c r="BP264" s="173"/>
      <c r="BQ264" s="183">
        <f>BQ266</f>
        <v>0</v>
      </c>
      <c r="BR264" s="183"/>
      <c r="BS264" s="183"/>
      <c r="BT264" s="183"/>
      <c r="BU264" s="183"/>
      <c r="BV264" s="183"/>
      <c r="BW264" s="183"/>
      <c r="BX264" s="183"/>
      <c r="BY264" s="183"/>
      <c r="BZ264" s="183"/>
      <c r="CA264" s="183"/>
      <c r="CB264" s="183"/>
      <c r="CC264" s="183"/>
      <c r="CD264" s="183"/>
      <c r="CE264" s="183"/>
      <c r="CF264" s="183"/>
      <c r="CG264" s="188">
        <f>CG266</f>
        <v>0</v>
      </c>
      <c r="CH264" s="188"/>
      <c r="CI264" s="188"/>
      <c r="CJ264" s="188"/>
      <c r="CK264" s="188"/>
      <c r="CL264" s="188"/>
      <c r="CM264" s="188"/>
      <c r="CN264" s="188"/>
      <c r="CO264" s="188"/>
      <c r="CP264" s="188"/>
      <c r="CQ264" s="188"/>
      <c r="CR264" s="188"/>
      <c r="CS264" s="188"/>
      <c r="CT264" s="188"/>
      <c r="CU264" s="188"/>
      <c r="CV264" s="188"/>
      <c r="CW264" s="188"/>
      <c r="CX264" s="188"/>
      <c r="CY264" s="188"/>
      <c r="CZ264" s="183">
        <f>CZ266</f>
        <v>0</v>
      </c>
      <c r="DA264" s="183"/>
      <c r="DB264" s="183"/>
      <c r="DC264" s="183"/>
      <c r="DD264" s="183"/>
      <c r="DE264" s="183"/>
      <c r="DF264" s="183"/>
      <c r="DG264" s="183"/>
      <c r="DH264" s="183"/>
      <c r="DI264" s="183"/>
      <c r="DJ264" s="183"/>
      <c r="DK264" s="183"/>
      <c r="DL264" s="183"/>
      <c r="DM264" s="183"/>
      <c r="DN264" s="183"/>
      <c r="DO264" s="183"/>
      <c r="DP264" s="183">
        <f>DP266</f>
        <v>0</v>
      </c>
      <c r="DQ264" s="183"/>
      <c r="DR264" s="183"/>
      <c r="DS264" s="183"/>
      <c r="DT264" s="183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>
        <f>EF266</f>
        <v>0</v>
      </c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V264" s="183">
        <f>EV266</f>
        <v>0</v>
      </c>
      <c r="EW264" s="183"/>
      <c r="EX264" s="183"/>
      <c r="EY264" s="183"/>
      <c r="EZ264" s="183"/>
      <c r="FA264" s="183"/>
      <c r="FB264" s="183"/>
      <c r="FC264" s="183"/>
      <c r="FD264" s="183"/>
      <c r="FE264" s="183"/>
      <c r="FF264" s="183"/>
      <c r="FG264" s="183"/>
      <c r="FH264" s="183"/>
      <c r="FI264" s="183"/>
      <c r="FJ264" s="183"/>
      <c r="FK264" s="183"/>
    </row>
    <row r="265" spans="1:167" s="33" customFormat="1" ht="30" customHeight="1">
      <c r="A265" s="32"/>
      <c r="B265" s="90" t="s">
        <v>53</v>
      </c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1"/>
      <c r="AC265" s="193"/>
      <c r="AD265" s="194"/>
      <c r="AE265" s="194"/>
      <c r="AF265" s="194"/>
      <c r="AG265" s="194"/>
      <c r="AH265" s="194"/>
      <c r="AI265" s="194"/>
      <c r="AJ265" s="194"/>
      <c r="AK265" s="195"/>
      <c r="AL265" s="187"/>
      <c r="AM265" s="187"/>
      <c r="AN265" s="187"/>
      <c r="AO265" s="187"/>
      <c r="AP265" s="187"/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92">
        <f aca="true" t="shared" si="5" ref="BA265:BA291">BQ265+CG265+CZ265+DP265+EF265</f>
        <v>0</v>
      </c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191"/>
      <c r="CH265" s="191"/>
      <c r="CI265" s="191"/>
      <c r="CJ265" s="191"/>
      <c r="CK265" s="191"/>
      <c r="CL265" s="191"/>
      <c r="CM265" s="191"/>
      <c r="CN265" s="191"/>
      <c r="CO265" s="191"/>
      <c r="CP265" s="191"/>
      <c r="CQ265" s="191"/>
      <c r="CR265" s="191"/>
      <c r="CS265" s="191"/>
      <c r="CT265" s="191"/>
      <c r="CU265" s="191"/>
      <c r="CV265" s="191"/>
      <c r="CW265" s="191"/>
      <c r="CX265" s="191"/>
      <c r="CY265" s="191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  <c r="FF265" s="80"/>
      <c r="FG265" s="80"/>
      <c r="FH265" s="80"/>
      <c r="FI265" s="80"/>
      <c r="FJ265" s="80"/>
      <c r="FK265" s="80"/>
    </row>
    <row r="266" spans="1:167" s="33" customFormat="1" ht="30" customHeight="1">
      <c r="A266" s="35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3"/>
      <c r="AC266" s="196"/>
      <c r="AD266" s="197"/>
      <c r="AE266" s="197"/>
      <c r="AF266" s="197"/>
      <c r="AG266" s="197"/>
      <c r="AH266" s="197"/>
      <c r="AI266" s="197"/>
      <c r="AJ266" s="197"/>
      <c r="AK266" s="198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92">
        <f t="shared" si="5"/>
        <v>0</v>
      </c>
      <c r="BB266" s="192"/>
      <c r="BC266" s="192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80">
        <v>0</v>
      </c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191"/>
      <c r="CH266" s="191"/>
      <c r="CI266" s="191"/>
      <c r="CJ266" s="191"/>
      <c r="CK266" s="191"/>
      <c r="CL266" s="191"/>
      <c r="CM266" s="191"/>
      <c r="CN266" s="191"/>
      <c r="CO266" s="191"/>
      <c r="CP266" s="191"/>
      <c r="CQ266" s="191"/>
      <c r="CR266" s="191"/>
      <c r="CS266" s="191"/>
      <c r="CT266" s="191"/>
      <c r="CU266" s="191"/>
      <c r="CV266" s="191"/>
      <c r="CW266" s="191"/>
      <c r="CX266" s="191"/>
      <c r="CY266" s="191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  <c r="FF266" s="80"/>
      <c r="FG266" s="80"/>
      <c r="FH266" s="80"/>
      <c r="FI266" s="80"/>
      <c r="FJ266" s="80"/>
      <c r="FK266" s="80"/>
    </row>
    <row r="267" spans="1:167" s="33" customFormat="1" ht="30" customHeight="1">
      <c r="A267" s="30"/>
      <c r="B267" s="92" t="s">
        <v>209</v>
      </c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3"/>
      <c r="AC267" s="208"/>
      <c r="AD267" s="209"/>
      <c r="AE267" s="209"/>
      <c r="AF267" s="209"/>
      <c r="AG267" s="209"/>
      <c r="AH267" s="209"/>
      <c r="AI267" s="209"/>
      <c r="AJ267" s="209"/>
      <c r="AK267" s="210"/>
      <c r="AL267" s="189" t="s">
        <v>205</v>
      </c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73">
        <f t="shared" si="5"/>
        <v>1744582.4</v>
      </c>
      <c r="BB267" s="173"/>
      <c r="BC267" s="173"/>
      <c r="BD267" s="173"/>
      <c r="BE267" s="173"/>
      <c r="BF267" s="173"/>
      <c r="BG267" s="173"/>
      <c r="BH267" s="173"/>
      <c r="BI267" s="173"/>
      <c r="BJ267" s="173"/>
      <c r="BK267" s="173"/>
      <c r="BL267" s="173"/>
      <c r="BM267" s="173"/>
      <c r="BN267" s="173"/>
      <c r="BO267" s="173"/>
      <c r="BP267" s="173"/>
      <c r="BQ267" s="183">
        <f>BQ269+BQ270+BQ271+BQ272+BQ273+BQ274+BQ275+BQ276+BQ277+BQ278+BQ279+BQ280+BQ281</f>
        <v>1700275.26</v>
      </c>
      <c r="BR267" s="183"/>
      <c r="BS267" s="183"/>
      <c r="BT267" s="183"/>
      <c r="BU267" s="183"/>
      <c r="BV267" s="183"/>
      <c r="BW267" s="183"/>
      <c r="BX267" s="183"/>
      <c r="BY267" s="183"/>
      <c r="BZ267" s="183"/>
      <c r="CA267" s="183"/>
      <c r="CB267" s="183"/>
      <c r="CC267" s="183"/>
      <c r="CD267" s="183"/>
      <c r="CE267" s="183"/>
      <c r="CF267" s="183"/>
      <c r="CG267" s="188">
        <f>CG269+CG270+CG271+CG272+CG273+CG274+CG275+CG276+CG277+CG278+CG279+CG280+CG281</f>
        <v>44307.14</v>
      </c>
      <c r="CH267" s="188"/>
      <c r="CI267" s="188"/>
      <c r="CJ267" s="188"/>
      <c r="CK267" s="188"/>
      <c r="CL267" s="188"/>
      <c r="CM267" s="188"/>
      <c r="CN267" s="188"/>
      <c r="CO267" s="188"/>
      <c r="CP267" s="188"/>
      <c r="CQ267" s="188"/>
      <c r="CR267" s="188"/>
      <c r="CS267" s="188"/>
      <c r="CT267" s="188"/>
      <c r="CU267" s="188"/>
      <c r="CV267" s="188"/>
      <c r="CW267" s="188"/>
      <c r="CX267" s="188"/>
      <c r="CY267" s="188"/>
      <c r="CZ267" s="183">
        <f>CZ269+CZ270+CZ271+CZ272+CZ273+CZ274+CZ275+CZ276+CZ277+CZ278+CZ279+CZ280+CZ281</f>
        <v>0</v>
      </c>
      <c r="DA267" s="183"/>
      <c r="DB267" s="183"/>
      <c r="DC267" s="183"/>
      <c r="DD267" s="183"/>
      <c r="DE267" s="183"/>
      <c r="DF267" s="183"/>
      <c r="DG267" s="183"/>
      <c r="DH267" s="183"/>
      <c r="DI267" s="183"/>
      <c r="DJ267" s="183"/>
      <c r="DK267" s="183"/>
      <c r="DL267" s="183"/>
      <c r="DM267" s="183"/>
      <c r="DN267" s="183"/>
      <c r="DO267" s="183"/>
      <c r="DP267" s="183">
        <f>DP269+DP270+DP271+DP272+DP273+DP274+DP275+DP276+DP277+DP278+DP279+DP280+DP281</f>
        <v>0</v>
      </c>
      <c r="DQ267" s="183"/>
      <c r="DR267" s="183"/>
      <c r="DS267" s="183"/>
      <c r="DT267" s="183"/>
      <c r="DU267" s="183"/>
      <c r="DV267" s="183"/>
      <c r="DW267" s="183"/>
      <c r="DX267" s="183"/>
      <c r="DY267" s="183"/>
      <c r="DZ267" s="183"/>
      <c r="EA267" s="183"/>
      <c r="EB267" s="183"/>
      <c r="EC267" s="183"/>
      <c r="ED267" s="183"/>
      <c r="EE267" s="183"/>
      <c r="EF267" s="183">
        <f>EF269+EF270+EF271+EF272+EF273+EF274+EF275+EF276+EF277+EF278+EF279+EF280+EF281</f>
        <v>0</v>
      </c>
      <c r="EG267" s="183"/>
      <c r="EH267" s="183"/>
      <c r="EI267" s="183"/>
      <c r="EJ267" s="183"/>
      <c r="EK267" s="183"/>
      <c r="EL267" s="183"/>
      <c r="EM267" s="183"/>
      <c r="EN267" s="183"/>
      <c r="EO267" s="183"/>
      <c r="EP267" s="183"/>
      <c r="EQ267" s="183"/>
      <c r="ER267" s="183"/>
      <c r="ES267" s="183"/>
      <c r="ET267" s="183"/>
      <c r="EU267" s="183"/>
      <c r="EV267" s="183">
        <f>EV269+EV270+EV271+EV272+EV273+EV274+EV275+EV276+EV277+EV278+EV279+EV280+EV281</f>
        <v>0</v>
      </c>
      <c r="EW267" s="183"/>
      <c r="EX267" s="183"/>
      <c r="EY267" s="183"/>
      <c r="EZ267" s="183"/>
      <c r="FA267" s="183"/>
      <c r="FB267" s="183"/>
      <c r="FC267" s="183"/>
      <c r="FD267" s="183"/>
      <c r="FE267" s="183"/>
      <c r="FF267" s="183"/>
      <c r="FG267" s="183"/>
      <c r="FH267" s="183"/>
      <c r="FI267" s="183"/>
      <c r="FJ267" s="183"/>
      <c r="FK267" s="183"/>
    </row>
    <row r="268" spans="1:167" s="33" customFormat="1" ht="30" customHeight="1">
      <c r="A268" s="30"/>
      <c r="B268" s="92" t="s">
        <v>53</v>
      </c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3"/>
      <c r="AC268" s="205"/>
      <c r="AD268" s="206"/>
      <c r="AE268" s="206"/>
      <c r="AF268" s="206"/>
      <c r="AG268" s="206"/>
      <c r="AH268" s="206"/>
      <c r="AI268" s="206"/>
      <c r="AJ268" s="206"/>
      <c r="AK268" s="20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92">
        <f t="shared" si="5"/>
        <v>0</v>
      </c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191"/>
      <c r="CH268" s="191"/>
      <c r="CI268" s="191"/>
      <c r="CJ268" s="191"/>
      <c r="CK268" s="191"/>
      <c r="CL268" s="191"/>
      <c r="CM268" s="191"/>
      <c r="CN268" s="191"/>
      <c r="CO268" s="191"/>
      <c r="CP268" s="191"/>
      <c r="CQ268" s="191"/>
      <c r="CR268" s="191"/>
      <c r="CS268" s="191"/>
      <c r="CT268" s="191"/>
      <c r="CU268" s="191"/>
      <c r="CV268" s="191"/>
      <c r="CW268" s="191"/>
      <c r="CX268" s="191"/>
      <c r="CY268" s="191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  <c r="FF268" s="80"/>
      <c r="FG268" s="80"/>
      <c r="FH268" s="80"/>
      <c r="FI268" s="80"/>
      <c r="FJ268" s="80"/>
      <c r="FK268" s="80"/>
    </row>
    <row r="269" spans="1:167" s="33" customFormat="1" ht="30" customHeight="1">
      <c r="A269" s="30"/>
      <c r="B269" s="92" t="s">
        <v>211</v>
      </c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3"/>
      <c r="AC269" s="205"/>
      <c r="AD269" s="206"/>
      <c r="AE269" s="206"/>
      <c r="AF269" s="206"/>
      <c r="AG269" s="206"/>
      <c r="AH269" s="206"/>
      <c r="AI269" s="206"/>
      <c r="AJ269" s="206"/>
      <c r="AK269" s="207"/>
      <c r="AL269" s="187" t="s">
        <v>210</v>
      </c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92">
        <f t="shared" si="5"/>
        <v>0</v>
      </c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191"/>
      <c r="CH269" s="191"/>
      <c r="CI269" s="191"/>
      <c r="CJ269" s="191"/>
      <c r="CK269" s="191"/>
      <c r="CL269" s="191"/>
      <c r="CM269" s="191"/>
      <c r="CN269" s="191"/>
      <c r="CO269" s="191"/>
      <c r="CP269" s="191"/>
      <c r="CQ269" s="191"/>
      <c r="CR269" s="191"/>
      <c r="CS269" s="191"/>
      <c r="CT269" s="191"/>
      <c r="CU269" s="191"/>
      <c r="CV269" s="191"/>
      <c r="CW269" s="191"/>
      <c r="CX269" s="191"/>
      <c r="CY269" s="191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  <c r="FF269" s="80"/>
      <c r="FG269" s="80"/>
      <c r="FH269" s="80"/>
      <c r="FI269" s="80"/>
      <c r="FJ269" s="80"/>
      <c r="FK269" s="80"/>
    </row>
    <row r="270" spans="1:170" s="33" customFormat="1" ht="30" customHeight="1">
      <c r="A270" s="30"/>
      <c r="B270" s="92" t="s">
        <v>212</v>
      </c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3"/>
      <c r="AC270" s="205"/>
      <c r="AD270" s="206"/>
      <c r="AE270" s="206"/>
      <c r="AF270" s="206"/>
      <c r="AG270" s="206"/>
      <c r="AH270" s="206"/>
      <c r="AI270" s="206"/>
      <c r="AJ270" s="206"/>
      <c r="AK270" s="207"/>
      <c r="AL270" s="187" t="s">
        <v>213</v>
      </c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7"/>
      <c r="AZ270" s="187"/>
      <c r="BA270" s="192">
        <f t="shared" si="5"/>
        <v>48394</v>
      </c>
      <c r="BB270" s="192"/>
      <c r="BC270" s="192"/>
      <c r="BD270" s="192"/>
      <c r="BE270" s="192"/>
      <c r="BF270" s="192"/>
      <c r="BG270" s="192"/>
      <c r="BH270" s="192"/>
      <c r="BI270" s="192"/>
      <c r="BJ270" s="192"/>
      <c r="BK270" s="192"/>
      <c r="BL270" s="192"/>
      <c r="BM270" s="192"/>
      <c r="BN270" s="192"/>
      <c r="BO270" s="192"/>
      <c r="BP270" s="192"/>
      <c r="BQ270" s="175">
        <v>48394</v>
      </c>
      <c r="BR270" s="175"/>
      <c r="BS270" s="175"/>
      <c r="BT270" s="175"/>
      <c r="BU270" s="175"/>
      <c r="BV270" s="175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91"/>
      <c r="CH270" s="191"/>
      <c r="CI270" s="191"/>
      <c r="CJ270" s="191"/>
      <c r="CK270" s="191"/>
      <c r="CL270" s="191"/>
      <c r="CM270" s="191"/>
      <c r="CN270" s="191"/>
      <c r="CO270" s="191"/>
      <c r="CP270" s="191"/>
      <c r="CQ270" s="191"/>
      <c r="CR270" s="191"/>
      <c r="CS270" s="191"/>
      <c r="CT270" s="191"/>
      <c r="CU270" s="191"/>
      <c r="CV270" s="191"/>
      <c r="CW270" s="191"/>
      <c r="CX270" s="191"/>
      <c r="CY270" s="191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175">
        <v>0</v>
      </c>
      <c r="EG270" s="175"/>
      <c r="EH270" s="175"/>
      <c r="EI270" s="175"/>
      <c r="EJ270" s="175"/>
      <c r="EK270" s="175"/>
      <c r="EL270" s="175"/>
      <c r="EM270" s="175"/>
      <c r="EN270" s="175"/>
      <c r="EO270" s="175"/>
      <c r="EP270" s="175"/>
      <c r="EQ270" s="175"/>
      <c r="ER270" s="175"/>
      <c r="ES270" s="175"/>
      <c r="ET270" s="175"/>
      <c r="EU270" s="175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  <c r="FF270" s="80"/>
      <c r="FG270" s="80"/>
      <c r="FH270" s="80"/>
      <c r="FI270" s="80"/>
      <c r="FJ270" s="80"/>
      <c r="FK270" s="80"/>
      <c r="FN270" s="33">
        <v>221</v>
      </c>
    </row>
    <row r="271" spans="1:170" s="33" customFormat="1" ht="30" customHeight="1">
      <c r="A271" s="30"/>
      <c r="B271" s="92" t="s">
        <v>214</v>
      </c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3"/>
      <c r="AC271" s="205"/>
      <c r="AD271" s="206"/>
      <c r="AE271" s="206"/>
      <c r="AF271" s="206"/>
      <c r="AG271" s="206"/>
      <c r="AH271" s="206"/>
      <c r="AI271" s="206"/>
      <c r="AJ271" s="206"/>
      <c r="AK271" s="207"/>
      <c r="AL271" s="187" t="s">
        <v>213</v>
      </c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92">
        <f t="shared" si="5"/>
        <v>0</v>
      </c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75"/>
      <c r="BR271" s="175"/>
      <c r="BS271" s="175"/>
      <c r="BT271" s="175"/>
      <c r="BU271" s="175"/>
      <c r="BV271" s="175"/>
      <c r="BW271" s="175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91"/>
      <c r="CH271" s="191"/>
      <c r="CI271" s="191"/>
      <c r="CJ271" s="191"/>
      <c r="CK271" s="191"/>
      <c r="CL271" s="191"/>
      <c r="CM271" s="191"/>
      <c r="CN271" s="191"/>
      <c r="CO271" s="191"/>
      <c r="CP271" s="191"/>
      <c r="CQ271" s="191"/>
      <c r="CR271" s="191"/>
      <c r="CS271" s="191"/>
      <c r="CT271" s="191"/>
      <c r="CU271" s="191"/>
      <c r="CV271" s="191"/>
      <c r="CW271" s="191"/>
      <c r="CX271" s="191"/>
      <c r="CY271" s="191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175">
        <v>0</v>
      </c>
      <c r="EG271" s="175"/>
      <c r="EH271" s="175"/>
      <c r="EI271" s="175"/>
      <c r="EJ271" s="175"/>
      <c r="EK271" s="175"/>
      <c r="EL271" s="175"/>
      <c r="EM271" s="175"/>
      <c r="EN271" s="175"/>
      <c r="EO271" s="175"/>
      <c r="EP271" s="175"/>
      <c r="EQ271" s="175"/>
      <c r="ER271" s="175"/>
      <c r="ES271" s="175"/>
      <c r="ET271" s="175"/>
      <c r="EU271" s="175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  <c r="FK271" s="80"/>
      <c r="FN271" s="33">
        <v>222</v>
      </c>
    </row>
    <row r="272" spans="1:170" s="33" customFormat="1" ht="30" customHeight="1">
      <c r="A272" s="30"/>
      <c r="B272" s="92" t="s">
        <v>215</v>
      </c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3"/>
      <c r="AC272" s="205"/>
      <c r="AD272" s="206"/>
      <c r="AE272" s="206"/>
      <c r="AF272" s="206"/>
      <c r="AG272" s="206"/>
      <c r="AH272" s="206"/>
      <c r="AI272" s="206"/>
      <c r="AJ272" s="206"/>
      <c r="AK272" s="207"/>
      <c r="AL272" s="187" t="s">
        <v>213</v>
      </c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92">
        <f t="shared" si="5"/>
        <v>142181</v>
      </c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75">
        <v>142181</v>
      </c>
      <c r="BR272" s="175"/>
      <c r="BS272" s="175"/>
      <c r="BT272" s="175"/>
      <c r="BU272" s="175"/>
      <c r="BV272" s="175"/>
      <c r="BW272" s="175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91"/>
      <c r="CH272" s="191"/>
      <c r="CI272" s="191"/>
      <c r="CJ272" s="191"/>
      <c r="CK272" s="191"/>
      <c r="CL272" s="191"/>
      <c r="CM272" s="191"/>
      <c r="CN272" s="191"/>
      <c r="CO272" s="191"/>
      <c r="CP272" s="191"/>
      <c r="CQ272" s="191"/>
      <c r="CR272" s="191"/>
      <c r="CS272" s="191"/>
      <c r="CT272" s="191"/>
      <c r="CU272" s="191"/>
      <c r="CV272" s="191"/>
      <c r="CW272" s="191"/>
      <c r="CX272" s="191"/>
      <c r="CY272" s="191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175"/>
      <c r="EG272" s="175"/>
      <c r="EH272" s="175"/>
      <c r="EI272" s="175"/>
      <c r="EJ272" s="175"/>
      <c r="EK272" s="175"/>
      <c r="EL272" s="175"/>
      <c r="EM272" s="175"/>
      <c r="EN272" s="175"/>
      <c r="EO272" s="175"/>
      <c r="EP272" s="175"/>
      <c r="EQ272" s="175"/>
      <c r="ER272" s="175"/>
      <c r="ES272" s="175"/>
      <c r="ET272" s="175"/>
      <c r="EU272" s="175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  <c r="FK272" s="80"/>
      <c r="FN272" s="33">
        <v>223</v>
      </c>
    </row>
    <row r="273" spans="1:167" s="33" customFormat="1" ht="30" customHeight="1">
      <c r="A273" s="30"/>
      <c r="B273" s="92" t="s">
        <v>240</v>
      </c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3"/>
      <c r="AC273" s="221"/>
      <c r="AD273" s="125"/>
      <c r="AE273" s="125"/>
      <c r="AF273" s="125"/>
      <c r="AG273" s="125"/>
      <c r="AH273" s="125"/>
      <c r="AI273" s="125"/>
      <c r="AJ273" s="125"/>
      <c r="AK273" s="222"/>
      <c r="AL273" s="187" t="s">
        <v>213</v>
      </c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92">
        <f t="shared" si="5"/>
        <v>0</v>
      </c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191"/>
      <c r="CH273" s="191"/>
      <c r="CI273" s="191"/>
      <c r="CJ273" s="191"/>
      <c r="CK273" s="191"/>
      <c r="CL273" s="191"/>
      <c r="CM273" s="191"/>
      <c r="CN273" s="191"/>
      <c r="CO273" s="191"/>
      <c r="CP273" s="191"/>
      <c r="CQ273" s="191"/>
      <c r="CR273" s="191"/>
      <c r="CS273" s="191"/>
      <c r="CT273" s="191"/>
      <c r="CU273" s="191"/>
      <c r="CV273" s="191"/>
      <c r="CW273" s="191"/>
      <c r="CX273" s="191"/>
      <c r="CY273" s="191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</row>
    <row r="274" spans="1:170" s="33" customFormat="1" ht="30" customHeight="1">
      <c r="A274" s="30"/>
      <c r="B274" s="92" t="s">
        <v>216</v>
      </c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3"/>
      <c r="AC274" s="205" t="s">
        <v>218</v>
      </c>
      <c r="AD274" s="206"/>
      <c r="AE274" s="206"/>
      <c r="AF274" s="206"/>
      <c r="AG274" s="206"/>
      <c r="AH274" s="206"/>
      <c r="AI274" s="206"/>
      <c r="AJ274" s="206"/>
      <c r="AK274" s="207"/>
      <c r="AL274" s="187" t="s">
        <v>213</v>
      </c>
      <c r="AM274" s="187"/>
      <c r="AN274" s="187"/>
      <c r="AO274" s="187"/>
      <c r="AP274" s="187"/>
      <c r="AQ274" s="187"/>
      <c r="AR274" s="187"/>
      <c r="AS274" s="187"/>
      <c r="AT274" s="187"/>
      <c r="AU274" s="187"/>
      <c r="AV274" s="187"/>
      <c r="AW274" s="187"/>
      <c r="AX274" s="187"/>
      <c r="AY274" s="187"/>
      <c r="AZ274" s="187"/>
      <c r="BA274" s="192">
        <f t="shared" si="5"/>
        <v>130628.08</v>
      </c>
      <c r="BB274" s="192"/>
      <c r="BC274" s="192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75">
        <v>130628.08</v>
      </c>
      <c r="BR274" s="175"/>
      <c r="BS274" s="175"/>
      <c r="BT274" s="175"/>
      <c r="BU274" s="175"/>
      <c r="BV274" s="175"/>
      <c r="BW274" s="175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175"/>
      <c r="EG274" s="175"/>
      <c r="EH274" s="175"/>
      <c r="EI274" s="175"/>
      <c r="EJ274" s="175"/>
      <c r="EK274" s="175"/>
      <c r="EL274" s="175"/>
      <c r="EM274" s="175"/>
      <c r="EN274" s="175"/>
      <c r="EO274" s="175"/>
      <c r="EP274" s="175"/>
      <c r="EQ274" s="175"/>
      <c r="ER274" s="175"/>
      <c r="ES274" s="175"/>
      <c r="ET274" s="175"/>
      <c r="EU274" s="175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N274" s="33">
        <v>225</v>
      </c>
    </row>
    <row r="275" spans="1:170" s="33" customFormat="1" ht="30" customHeight="1">
      <c r="A275" s="30"/>
      <c r="B275" s="92" t="s">
        <v>217</v>
      </c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3"/>
      <c r="AC275" s="205"/>
      <c r="AD275" s="206"/>
      <c r="AE275" s="206"/>
      <c r="AF275" s="206"/>
      <c r="AG275" s="206"/>
      <c r="AH275" s="206"/>
      <c r="AI275" s="206"/>
      <c r="AJ275" s="206"/>
      <c r="AK275" s="207"/>
      <c r="AL275" s="187" t="s">
        <v>213</v>
      </c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92">
        <f t="shared" si="5"/>
        <v>489520.73</v>
      </c>
      <c r="BB275" s="192"/>
      <c r="BC275" s="192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75">
        <v>445213.58999999997</v>
      </c>
      <c r="BR275" s="175"/>
      <c r="BS275" s="175"/>
      <c r="BT275" s="175"/>
      <c r="BU275" s="175"/>
      <c r="BV275" s="175"/>
      <c r="BW275" s="175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89">
        <v>44307.14</v>
      </c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175"/>
      <c r="EG275" s="175"/>
      <c r="EH275" s="175"/>
      <c r="EI275" s="175"/>
      <c r="EJ275" s="175"/>
      <c r="EK275" s="175"/>
      <c r="EL275" s="175"/>
      <c r="EM275" s="175"/>
      <c r="EN275" s="175"/>
      <c r="EO275" s="175"/>
      <c r="EP275" s="175"/>
      <c r="EQ275" s="175"/>
      <c r="ER275" s="175"/>
      <c r="ES275" s="175"/>
      <c r="ET275" s="175"/>
      <c r="EU275" s="175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N275" s="33">
        <v>226</v>
      </c>
    </row>
    <row r="276" spans="1:167" s="33" customFormat="1" ht="30" customHeight="1">
      <c r="A276" s="47"/>
      <c r="B276" s="223" t="s">
        <v>11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4"/>
      <c r="AC276" s="225"/>
      <c r="AD276" s="226"/>
      <c r="AE276" s="226"/>
      <c r="AF276" s="226"/>
      <c r="AG276" s="226"/>
      <c r="AH276" s="226"/>
      <c r="AI276" s="226"/>
      <c r="AJ276" s="226"/>
      <c r="AK276" s="227"/>
      <c r="AL276" s="187" t="s">
        <v>213</v>
      </c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92">
        <f t="shared" si="5"/>
        <v>0</v>
      </c>
      <c r="BB276" s="192"/>
      <c r="BC276" s="192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192"/>
      <c r="BN276" s="192"/>
      <c r="BO276" s="192"/>
      <c r="BP276" s="192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191"/>
      <c r="CH276" s="191"/>
      <c r="CI276" s="191"/>
      <c r="CJ276" s="191"/>
      <c r="CK276" s="191"/>
      <c r="CL276" s="191"/>
      <c r="CM276" s="191"/>
      <c r="CN276" s="191"/>
      <c r="CO276" s="191"/>
      <c r="CP276" s="191"/>
      <c r="CQ276" s="191"/>
      <c r="CR276" s="191"/>
      <c r="CS276" s="191"/>
      <c r="CT276" s="191"/>
      <c r="CU276" s="191"/>
      <c r="CV276" s="191"/>
      <c r="CW276" s="191"/>
      <c r="CX276" s="191"/>
      <c r="CY276" s="191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</row>
    <row r="277" spans="1:167" s="33" customFormat="1" ht="30" customHeight="1">
      <c r="A277" s="31"/>
      <c r="B277" s="234" t="s">
        <v>220</v>
      </c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5"/>
      <c r="AC277" s="205"/>
      <c r="AD277" s="206"/>
      <c r="AE277" s="206"/>
      <c r="AF277" s="206"/>
      <c r="AG277" s="206"/>
      <c r="AH277" s="206"/>
      <c r="AI277" s="206"/>
      <c r="AJ277" s="206"/>
      <c r="AK277" s="207"/>
      <c r="AL277" s="187" t="s">
        <v>219</v>
      </c>
      <c r="AM277" s="187"/>
      <c r="AN277" s="187"/>
      <c r="AO277" s="187"/>
      <c r="AP277" s="187"/>
      <c r="AQ277" s="187"/>
      <c r="AR277" s="187"/>
      <c r="AS277" s="187"/>
      <c r="AT277" s="187"/>
      <c r="AU277" s="187"/>
      <c r="AV277" s="187"/>
      <c r="AW277" s="187"/>
      <c r="AX277" s="187"/>
      <c r="AY277" s="187"/>
      <c r="AZ277" s="187"/>
      <c r="BA277" s="192">
        <f t="shared" si="5"/>
        <v>0</v>
      </c>
      <c r="BB277" s="192"/>
      <c r="BC277" s="192"/>
      <c r="BD277" s="192"/>
      <c r="BE277" s="192"/>
      <c r="BF277" s="192"/>
      <c r="BG277" s="192"/>
      <c r="BH277" s="192"/>
      <c r="BI277" s="192"/>
      <c r="BJ277" s="192"/>
      <c r="BK277" s="192"/>
      <c r="BL277" s="192"/>
      <c r="BM277" s="192"/>
      <c r="BN277" s="192"/>
      <c r="BO277" s="192"/>
      <c r="BP277" s="192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191"/>
      <c r="CH277" s="191"/>
      <c r="CI277" s="191"/>
      <c r="CJ277" s="191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1"/>
      <c r="CV277" s="191"/>
      <c r="CW277" s="191"/>
      <c r="CX277" s="191"/>
      <c r="CY277" s="191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  <c r="FK277" s="80"/>
    </row>
    <row r="278" spans="1:170" s="33" customFormat="1" ht="30" customHeight="1">
      <c r="A278" s="37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7"/>
      <c r="AC278" s="228"/>
      <c r="AD278" s="229"/>
      <c r="AE278" s="229"/>
      <c r="AF278" s="229"/>
      <c r="AG278" s="229"/>
      <c r="AH278" s="229"/>
      <c r="AI278" s="229"/>
      <c r="AJ278" s="229"/>
      <c r="AK278" s="230"/>
      <c r="AL278" s="187" t="s">
        <v>213</v>
      </c>
      <c r="AM278" s="187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92">
        <f t="shared" si="5"/>
        <v>29578.53</v>
      </c>
      <c r="BB278" s="192"/>
      <c r="BC278" s="192"/>
      <c r="BD278" s="192"/>
      <c r="BE278" s="192"/>
      <c r="BF278" s="192"/>
      <c r="BG278" s="192"/>
      <c r="BH278" s="192"/>
      <c r="BI278" s="192"/>
      <c r="BJ278" s="192"/>
      <c r="BK278" s="192"/>
      <c r="BL278" s="192"/>
      <c r="BM278" s="192"/>
      <c r="BN278" s="192"/>
      <c r="BO278" s="192"/>
      <c r="BP278" s="192"/>
      <c r="BQ278" s="175">
        <v>29578.53</v>
      </c>
      <c r="BR278" s="175"/>
      <c r="BS278" s="175"/>
      <c r="BT278" s="175"/>
      <c r="BU278" s="175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N278" s="33">
        <v>310</v>
      </c>
    </row>
    <row r="279" spans="1:167" s="33" customFormat="1" ht="30" customHeight="1">
      <c r="A279" s="30"/>
      <c r="B279" s="92" t="s">
        <v>221</v>
      </c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3"/>
      <c r="AC279" s="231"/>
      <c r="AD279" s="232"/>
      <c r="AE279" s="232"/>
      <c r="AF279" s="232"/>
      <c r="AG279" s="232"/>
      <c r="AH279" s="232"/>
      <c r="AI279" s="232"/>
      <c r="AJ279" s="232"/>
      <c r="AK279" s="233"/>
      <c r="AL279" s="187" t="s">
        <v>213</v>
      </c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92">
        <f t="shared" si="5"/>
        <v>0</v>
      </c>
      <c r="BB279" s="192"/>
      <c r="BC279" s="192"/>
      <c r="BD279" s="192"/>
      <c r="BE279" s="192"/>
      <c r="BF279" s="192"/>
      <c r="BG279" s="192"/>
      <c r="BH279" s="192"/>
      <c r="BI279" s="192"/>
      <c r="BJ279" s="192"/>
      <c r="BK279" s="192"/>
      <c r="BL279" s="192"/>
      <c r="BM279" s="192"/>
      <c r="BN279" s="192"/>
      <c r="BO279" s="192"/>
      <c r="BP279" s="192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191"/>
      <c r="CH279" s="191"/>
      <c r="CI279" s="191"/>
      <c r="CJ279" s="191"/>
      <c r="CK279" s="191"/>
      <c r="CL279" s="191"/>
      <c r="CM279" s="191"/>
      <c r="CN279" s="191"/>
      <c r="CO279" s="191"/>
      <c r="CP279" s="191"/>
      <c r="CQ279" s="191"/>
      <c r="CR279" s="191"/>
      <c r="CS279" s="191"/>
      <c r="CT279" s="191"/>
      <c r="CU279" s="191"/>
      <c r="CV279" s="191"/>
      <c r="CW279" s="191"/>
      <c r="CX279" s="191"/>
      <c r="CY279" s="191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  <c r="FF279" s="80"/>
      <c r="FG279" s="80"/>
      <c r="FH279" s="80"/>
      <c r="FI279" s="80"/>
      <c r="FJ279" s="80"/>
      <c r="FK279" s="80"/>
    </row>
    <row r="280" spans="1:167" s="33" customFormat="1" ht="30" customHeight="1">
      <c r="A280" s="31"/>
      <c r="B280" s="234" t="s">
        <v>222</v>
      </c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5"/>
      <c r="AC280" s="205"/>
      <c r="AD280" s="206"/>
      <c r="AE280" s="206"/>
      <c r="AF280" s="206"/>
      <c r="AG280" s="206"/>
      <c r="AH280" s="206"/>
      <c r="AI280" s="206"/>
      <c r="AJ280" s="206"/>
      <c r="AK280" s="207"/>
      <c r="AL280" s="187" t="s">
        <v>219</v>
      </c>
      <c r="AM280" s="187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92">
        <f t="shared" si="5"/>
        <v>0</v>
      </c>
      <c r="BB280" s="192"/>
      <c r="BC280" s="192"/>
      <c r="BD280" s="192"/>
      <c r="BE280" s="192"/>
      <c r="BF280" s="192"/>
      <c r="BG280" s="192"/>
      <c r="BH280" s="192"/>
      <c r="BI280" s="192"/>
      <c r="BJ280" s="192"/>
      <c r="BK280" s="192"/>
      <c r="BL280" s="192"/>
      <c r="BM280" s="192"/>
      <c r="BN280" s="192"/>
      <c r="BO280" s="192"/>
      <c r="BP280" s="192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191"/>
      <c r="CH280" s="191"/>
      <c r="CI280" s="191"/>
      <c r="CJ280" s="191"/>
      <c r="CK280" s="191"/>
      <c r="CL280" s="191"/>
      <c r="CM280" s="191"/>
      <c r="CN280" s="191"/>
      <c r="CO280" s="191"/>
      <c r="CP280" s="191"/>
      <c r="CQ280" s="191"/>
      <c r="CR280" s="191"/>
      <c r="CS280" s="191"/>
      <c r="CT280" s="191"/>
      <c r="CU280" s="191"/>
      <c r="CV280" s="191"/>
      <c r="CW280" s="191"/>
      <c r="CX280" s="191"/>
      <c r="CY280" s="191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0"/>
      <c r="FK280" s="80"/>
    </row>
    <row r="281" spans="1:170" s="33" customFormat="1" ht="30" customHeight="1">
      <c r="A281" s="37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7"/>
      <c r="AC281" s="228"/>
      <c r="AD281" s="229"/>
      <c r="AE281" s="229"/>
      <c r="AF281" s="229"/>
      <c r="AG281" s="229"/>
      <c r="AH281" s="229"/>
      <c r="AI281" s="229"/>
      <c r="AJ281" s="229"/>
      <c r="AK281" s="230"/>
      <c r="AL281" s="187" t="s">
        <v>213</v>
      </c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92">
        <f t="shared" si="5"/>
        <v>904280.06</v>
      </c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75">
        <v>904280.06</v>
      </c>
      <c r="BR281" s="175"/>
      <c r="BS281" s="175"/>
      <c r="BT281" s="175"/>
      <c r="BU281" s="175"/>
      <c r="BV281" s="175"/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0"/>
      <c r="FK281" s="80"/>
      <c r="FN281" s="33">
        <v>340</v>
      </c>
    </row>
    <row r="282" spans="1:167" s="33" customFormat="1" ht="30" customHeight="1">
      <c r="A282" s="32"/>
      <c r="B282" s="236" t="s">
        <v>224</v>
      </c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7"/>
      <c r="AC282" s="279" t="s">
        <v>223</v>
      </c>
      <c r="AD282" s="280"/>
      <c r="AE282" s="280"/>
      <c r="AF282" s="280"/>
      <c r="AG282" s="280"/>
      <c r="AH282" s="280"/>
      <c r="AI282" s="280"/>
      <c r="AJ282" s="280"/>
      <c r="AK282" s="281"/>
      <c r="AL282" s="174" t="s">
        <v>66</v>
      </c>
      <c r="AM282" s="174"/>
      <c r="AN282" s="174"/>
      <c r="AO282" s="174"/>
      <c r="AP282" s="174"/>
      <c r="AQ282" s="174"/>
      <c r="AR282" s="174"/>
      <c r="AS282" s="174"/>
      <c r="AT282" s="174"/>
      <c r="AU282" s="174"/>
      <c r="AV282" s="174"/>
      <c r="AW282" s="174"/>
      <c r="AX282" s="174"/>
      <c r="AY282" s="174"/>
      <c r="AZ282" s="174"/>
      <c r="BA282" s="173">
        <f t="shared" si="5"/>
        <v>0</v>
      </c>
      <c r="BB282" s="173"/>
      <c r="BC282" s="173"/>
      <c r="BD282" s="173"/>
      <c r="BE282" s="173"/>
      <c r="BF282" s="173"/>
      <c r="BG282" s="173"/>
      <c r="BH282" s="173"/>
      <c r="BI282" s="173"/>
      <c r="BJ282" s="173"/>
      <c r="BK282" s="173"/>
      <c r="BL282" s="173"/>
      <c r="BM282" s="173"/>
      <c r="BN282" s="173"/>
      <c r="BO282" s="173"/>
      <c r="BP282" s="173"/>
      <c r="BQ282" s="173">
        <f>BQ284+BQ285</f>
        <v>0</v>
      </c>
      <c r="BR282" s="173"/>
      <c r="BS282" s="173"/>
      <c r="BT282" s="173"/>
      <c r="BU282" s="173"/>
      <c r="BV282" s="173"/>
      <c r="BW282" s="173"/>
      <c r="BX282" s="173"/>
      <c r="BY282" s="173"/>
      <c r="BZ282" s="173"/>
      <c r="CA282" s="173"/>
      <c r="CB282" s="173"/>
      <c r="CC282" s="173"/>
      <c r="CD282" s="173"/>
      <c r="CE282" s="173"/>
      <c r="CF282" s="173"/>
      <c r="CG282" s="190">
        <f>CG284+CG285</f>
        <v>0</v>
      </c>
      <c r="CH282" s="190"/>
      <c r="CI282" s="190"/>
      <c r="CJ282" s="190"/>
      <c r="CK282" s="190"/>
      <c r="CL282" s="190"/>
      <c r="CM282" s="190"/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0"/>
      <c r="CY282" s="190"/>
      <c r="CZ282" s="173">
        <f>CZ284+CZ285</f>
        <v>0</v>
      </c>
      <c r="DA282" s="173"/>
      <c r="DB282" s="173"/>
      <c r="DC282" s="173"/>
      <c r="DD282" s="173"/>
      <c r="DE282" s="173"/>
      <c r="DF282" s="173"/>
      <c r="DG282" s="173"/>
      <c r="DH282" s="173"/>
      <c r="DI282" s="173"/>
      <c r="DJ282" s="173"/>
      <c r="DK282" s="173"/>
      <c r="DL282" s="173"/>
      <c r="DM282" s="173"/>
      <c r="DN282" s="173"/>
      <c r="DO282" s="173"/>
      <c r="DP282" s="173">
        <f>DP284+DP285</f>
        <v>0</v>
      </c>
      <c r="DQ282" s="173"/>
      <c r="DR282" s="173"/>
      <c r="DS282" s="173"/>
      <c r="DT282" s="173"/>
      <c r="DU282" s="173"/>
      <c r="DV282" s="173"/>
      <c r="DW282" s="173"/>
      <c r="DX282" s="173"/>
      <c r="DY282" s="173"/>
      <c r="DZ282" s="173"/>
      <c r="EA282" s="173"/>
      <c r="EB282" s="173"/>
      <c r="EC282" s="173"/>
      <c r="ED282" s="173"/>
      <c r="EE282" s="173"/>
      <c r="EF282" s="173">
        <f>EF284+EF285</f>
        <v>0</v>
      </c>
      <c r="EG282" s="173"/>
      <c r="EH282" s="173"/>
      <c r="EI282" s="173"/>
      <c r="EJ282" s="173"/>
      <c r="EK282" s="173"/>
      <c r="EL282" s="173"/>
      <c r="EM282" s="173"/>
      <c r="EN282" s="173"/>
      <c r="EO282" s="173"/>
      <c r="EP282" s="173"/>
      <c r="EQ282" s="173"/>
      <c r="ER282" s="173"/>
      <c r="ES282" s="173"/>
      <c r="ET282" s="173"/>
      <c r="EU282" s="173"/>
      <c r="EV282" s="173">
        <f>EV284+EV285</f>
        <v>0</v>
      </c>
      <c r="EW282" s="173"/>
      <c r="EX282" s="173"/>
      <c r="EY282" s="173"/>
      <c r="EZ282" s="173"/>
      <c r="FA282" s="173"/>
      <c r="FB282" s="173"/>
      <c r="FC282" s="173"/>
      <c r="FD282" s="173"/>
      <c r="FE282" s="173"/>
      <c r="FF282" s="173"/>
      <c r="FG282" s="173"/>
      <c r="FH282" s="173"/>
      <c r="FI282" s="173"/>
      <c r="FJ282" s="173"/>
      <c r="FK282" s="173"/>
    </row>
    <row r="283" spans="1:167" s="33" customFormat="1" ht="30" customHeight="1">
      <c r="A283" s="32"/>
      <c r="B283" s="90" t="s">
        <v>53</v>
      </c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1"/>
      <c r="AC283" s="74"/>
      <c r="AD283" s="75"/>
      <c r="AE283" s="75"/>
      <c r="AF283" s="75"/>
      <c r="AG283" s="75"/>
      <c r="AH283" s="75"/>
      <c r="AI283" s="75"/>
      <c r="AJ283" s="75"/>
      <c r="AK283" s="76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192">
        <f t="shared" si="5"/>
        <v>0</v>
      </c>
      <c r="BB283" s="192"/>
      <c r="BC283" s="192"/>
      <c r="BD283" s="192"/>
      <c r="BE283" s="192"/>
      <c r="BF283" s="192"/>
      <c r="BG283" s="192"/>
      <c r="BH283" s="192"/>
      <c r="BI283" s="192"/>
      <c r="BJ283" s="192"/>
      <c r="BK283" s="192"/>
      <c r="BL283" s="192"/>
      <c r="BM283" s="192"/>
      <c r="BN283" s="192"/>
      <c r="BO283" s="192"/>
      <c r="BP283" s="192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</row>
    <row r="284" spans="1:167" s="33" customFormat="1" ht="30" customHeight="1">
      <c r="A284" s="32"/>
      <c r="B284" s="90" t="s">
        <v>226</v>
      </c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1"/>
      <c r="AC284" s="74" t="s">
        <v>225</v>
      </c>
      <c r="AD284" s="75"/>
      <c r="AE284" s="75"/>
      <c r="AF284" s="75"/>
      <c r="AG284" s="75"/>
      <c r="AH284" s="75"/>
      <c r="AI284" s="75"/>
      <c r="AJ284" s="75"/>
      <c r="AK284" s="76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192">
        <f t="shared" si="5"/>
        <v>0</v>
      </c>
      <c r="BB284" s="192"/>
      <c r="BC284" s="192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</row>
    <row r="285" spans="1:167" s="33" customFormat="1" ht="30" customHeight="1">
      <c r="A285" s="32"/>
      <c r="B285" s="90" t="s">
        <v>227</v>
      </c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1"/>
      <c r="AC285" s="74" t="s">
        <v>228</v>
      </c>
      <c r="AD285" s="75"/>
      <c r="AE285" s="75"/>
      <c r="AF285" s="75"/>
      <c r="AG285" s="75"/>
      <c r="AH285" s="75"/>
      <c r="AI285" s="75"/>
      <c r="AJ285" s="75"/>
      <c r="AK285" s="76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192">
        <f t="shared" si="5"/>
        <v>0</v>
      </c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4"/>
      <c r="CY285" s="204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</row>
    <row r="286" spans="1:167" s="33" customFormat="1" ht="30" customHeight="1">
      <c r="A286" s="32"/>
      <c r="B286" s="90" t="s">
        <v>230</v>
      </c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1"/>
      <c r="AC286" s="74" t="s">
        <v>229</v>
      </c>
      <c r="AD286" s="75"/>
      <c r="AE286" s="75"/>
      <c r="AF286" s="75"/>
      <c r="AG286" s="75"/>
      <c r="AH286" s="75"/>
      <c r="AI286" s="75"/>
      <c r="AJ286" s="75"/>
      <c r="AK286" s="76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192">
        <f t="shared" si="5"/>
        <v>0</v>
      </c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81">
        <f>BQ288+BQ289</f>
        <v>0</v>
      </c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204"/>
      <c r="CH286" s="204"/>
      <c r="CI286" s="204"/>
      <c r="CJ286" s="204"/>
      <c r="CK286" s="204"/>
      <c r="CL286" s="204"/>
      <c r="CM286" s="204"/>
      <c r="CN286" s="204"/>
      <c r="CO286" s="204"/>
      <c r="CP286" s="204"/>
      <c r="CQ286" s="204"/>
      <c r="CR286" s="204"/>
      <c r="CS286" s="204"/>
      <c r="CT286" s="204"/>
      <c r="CU286" s="204"/>
      <c r="CV286" s="204"/>
      <c r="CW286" s="204"/>
      <c r="CX286" s="204"/>
      <c r="CY286" s="204"/>
      <c r="CZ286" s="81">
        <f>CZ288+CZ289</f>
        <v>0</v>
      </c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>
        <f>DP288+DP289</f>
        <v>0</v>
      </c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>
        <f>EF288+EF289</f>
        <v>0</v>
      </c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>
        <f>EV288+EV289</f>
        <v>0</v>
      </c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</row>
    <row r="287" spans="1:167" s="33" customFormat="1" ht="30" customHeight="1">
      <c r="A287" s="32"/>
      <c r="B287" s="90" t="s">
        <v>53</v>
      </c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1"/>
      <c r="AC287" s="74"/>
      <c r="AD287" s="75"/>
      <c r="AE287" s="75"/>
      <c r="AF287" s="75"/>
      <c r="AG287" s="75"/>
      <c r="AH287" s="75"/>
      <c r="AI287" s="75"/>
      <c r="AJ287" s="75"/>
      <c r="AK287" s="76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192">
        <f t="shared" si="5"/>
        <v>0</v>
      </c>
      <c r="BB287" s="192"/>
      <c r="BC287" s="192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  <c r="CV287" s="204"/>
      <c r="CW287" s="204"/>
      <c r="CX287" s="204"/>
      <c r="CY287" s="204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1"/>
      <c r="EV287" s="81"/>
      <c r="EW287" s="81"/>
      <c r="EX287" s="81"/>
      <c r="EY287" s="81"/>
      <c r="EZ287" s="81"/>
      <c r="FA287" s="81"/>
      <c r="FB287" s="81"/>
      <c r="FC287" s="81"/>
      <c r="FD287" s="81"/>
      <c r="FE287" s="81"/>
      <c r="FF287" s="81"/>
      <c r="FG287" s="81"/>
      <c r="FH287" s="81"/>
      <c r="FI287" s="81"/>
      <c r="FJ287" s="81"/>
      <c r="FK287" s="81"/>
    </row>
    <row r="288" spans="1:167" s="33" customFormat="1" ht="30" customHeight="1">
      <c r="A288" s="32"/>
      <c r="B288" s="90" t="s">
        <v>231</v>
      </c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1"/>
      <c r="AC288" s="74" t="s">
        <v>232</v>
      </c>
      <c r="AD288" s="75"/>
      <c r="AE288" s="75"/>
      <c r="AF288" s="75"/>
      <c r="AG288" s="75"/>
      <c r="AH288" s="75"/>
      <c r="AI288" s="75"/>
      <c r="AJ288" s="75"/>
      <c r="AK288" s="76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192">
        <f t="shared" si="5"/>
        <v>0</v>
      </c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04"/>
      <c r="CV288" s="204"/>
      <c r="CW288" s="204"/>
      <c r="CX288" s="204"/>
      <c r="CY288" s="204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1"/>
      <c r="EV288" s="81"/>
      <c r="EW288" s="81"/>
      <c r="EX288" s="81"/>
      <c r="EY288" s="81"/>
      <c r="EZ288" s="81"/>
      <c r="FA288" s="81"/>
      <c r="FB288" s="81"/>
      <c r="FC288" s="81"/>
      <c r="FD288" s="81"/>
      <c r="FE288" s="81"/>
      <c r="FF288" s="81"/>
      <c r="FG288" s="81"/>
      <c r="FH288" s="81"/>
      <c r="FI288" s="81"/>
      <c r="FJ288" s="81"/>
      <c r="FK288" s="81"/>
    </row>
    <row r="289" spans="1:167" s="33" customFormat="1" ht="30" customHeight="1">
      <c r="A289" s="32"/>
      <c r="B289" s="90" t="s">
        <v>234</v>
      </c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1"/>
      <c r="AC289" s="74" t="s">
        <v>233</v>
      </c>
      <c r="AD289" s="75"/>
      <c r="AE289" s="75"/>
      <c r="AF289" s="75"/>
      <c r="AG289" s="75"/>
      <c r="AH289" s="75"/>
      <c r="AI289" s="75"/>
      <c r="AJ289" s="75"/>
      <c r="AK289" s="76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192">
        <f t="shared" si="5"/>
        <v>0</v>
      </c>
      <c r="BB289" s="192"/>
      <c r="BC289" s="192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04"/>
      <c r="CV289" s="204"/>
      <c r="CW289" s="204"/>
      <c r="CX289" s="204"/>
      <c r="CY289" s="204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81"/>
      <c r="FD289" s="81"/>
      <c r="FE289" s="81"/>
      <c r="FF289" s="81"/>
      <c r="FG289" s="81"/>
      <c r="FH289" s="81"/>
      <c r="FI289" s="81"/>
      <c r="FJ289" s="81"/>
      <c r="FK289" s="81"/>
    </row>
    <row r="290" spans="1:167" s="33" customFormat="1" ht="30" customHeight="1">
      <c r="A290" s="32"/>
      <c r="B290" s="236" t="s">
        <v>237</v>
      </c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7"/>
      <c r="AC290" s="74" t="s">
        <v>235</v>
      </c>
      <c r="AD290" s="75"/>
      <c r="AE290" s="75"/>
      <c r="AF290" s="75"/>
      <c r="AG290" s="75"/>
      <c r="AH290" s="75"/>
      <c r="AI290" s="75"/>
      <c r="AJ290" s="75"/>
      <c r="AK290" s="76"/>
      <c r="AL290" s="82" t="s">
        <v>66</v>
      </c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192">
        <f t="shared" si="5"/>
        <v>0</v>
      </c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  <c r="CV290" s="204"/>
      <c r="CW290" s="204"/>
      <c r="CX290" s="204"/>
      <c r="CY290" s="204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81"/>
      <c r="EY290" s="81"/>
      <c r="EZ290" s="81"/>
      <c r="FA290" s="81"/>
      <c r="FB290" s="81"/>
      <c r="FC290" s="81"/>
      <c r="FD290" s="81"/>
      <c r="FE290" s="81"/>
      <c r="FF290" s="81"/>
      <c r="FG290" s="81"/>
      <c r="FH290" s="81"/>
      <c r="FI290" s="81"/>
      <c r="FJ290" s="81"/>
      <c r="FK290" s="81"/>
    </row>
    <row r="291" spans="1:167" s="33" customFormat="1" ht="30" customHeight="1">
      <c r="A291" s="32"/>
      <c r="B291" s="236" t="s">
        <v>238</v>
      </c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36"/>
      <c r="AA291" s="236"/>
      <c r="AB291" s="237"/>
      <c r="AC291" s="74" t="s">
        <v>236</v>
      </c>
      <c r="AD291" s="75"/>
      <c r="AE291" s="75"/>
      <c r="AF291" s="75"/>
      <c r="AG291" s="75"/>
      <c r="AH291" s="75"/>
      <c r="AI291" s="75"/>
      <c r="AJ291" s="75"/>
      <c r="AK291" s="76"/>
      <c r="AL291" s="82" t="s">
        <v>66</v>
      </c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192">
        <f t="shared" si="5"/>
        <v>0</v>
      </c>
      <c r="BB291" s="192"/>
      <c r="BC291" s="192"/>
      <c r="BD291" s="192"/>
      <c r="BE291" s="192"/>
      <c r="BF291" s="192"/>
      <c r="BG291" s="192"/>
      <c r="BH291" s="192"/>
      <c r="BI291" s="192"/>
      <c r="BJ291" s="192"/>
      <c r="BK291" s="192"/>
      <c r="BL291" s="192"/>
      <c r="BM291" s="192"/>
      <c r="BN291" s="192"/>
      <c r="BO291" s="192"/>
      <c r="BP291" s="192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  <c r="CY291" s="204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</row>
    <row r="292" spans="1:167" s="33" customFormat="1" ht="30" customHeight="1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</row>
    <row r="293" spans="1:168" s="33" customFormat="1" ht="30" customHeight="1">
      <c r="A293" s="289" t="s">
        <v>37</v>
      </c>
      <c r="B293" s="289"/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  <c r="AA293" s="289"/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  <c r="AP293" s="289"/>
      <c r="AQ293" s="289"/>
      <c r="AR293" s="289"/>
      <c r="AS293" s="289"/>
      <c r="AT293" s="289"/>
      <c r="AU293" s="289"/>
      <c r="AV293" s="289"/>
      <c r="AW293" s="289"/>
      <c r="AX293" s="289"/>
      <c r="AY293" s="289"/>
      <c r="AZ293" s="289"/>
      <c r="BA293" s="289"/>
      <c r="BB293" s="289"/>
      <c r="BC293" s="289"/>
      <c r="BD293" s="289"/>
      <c r="BE293" s="289"/>
      <c r="BF293" s="289"/>
      <c r="BG293" s="289"/>
      <c r="BH293" s="289"/>
      <c r="BI293" s="289"/>
      <c r="BJ293" s="289"/>
      <c r="BK293" s="289"/>
      <c r="BL293" s="289"/>
      <c r="BM293" s="289"/>
      <c r="BN293" s="289"/>
      <c r="BO293" s="289"/>
      <c r="BP293" s="289"/>
      <c r="BQ293" s="289"/>
      <c r="BR293" s="289"/>
      <c r="BS293" s="289"/>
      <c r="BT293" s="289"/>
      <c r="BU293" s="289"/>
      <c r="BV293" s="289"/>
      <c r="BW293" s="289"/>
      <c r="BX293" s="289"/>
      <c r="BY293" s="289"/>
      <c r="BZ293" s="289"/>
      <c r="CA293" s="289"/>
      <c r="CB293" s="289"/>
      <c r="CC293" s="289"/>
      <c r="CD293" s="289"/>
      <c r="CE293" s="289"/>
      <c r="CF293" s="289"/>
      <c r="CG293" s="289"/>
      <c r="CH293" s="289"/>
      <c r="CI293" s="289"/>
      <c r="CJ293" s="289"/>
      <c r="CK293" s="289"/>
      <c r="CL293" s="289"/>
      <c r="CM293" s="289"/>
      <c r="CN293" s="289"/>
      <c r="CO293" s="289"/>
      <c r="CP293" s="289"/>
      <c r="CQ293" s="289"/>
      <c r="CR293" s="289"/>
      <c r="CS293" s="289"/>
      <c r="CT293" s="289"/>
      <c r="CU293" s="289"/>
      <c r="CV293" s="289"/>
      <c r="CW293" s="289"/>
      <c r="CX293" s="289"/>
      <c r="CY293" s="289"/>
      <c r="CZ293" s="289"/>
      <c r="DA293" s="289"/>
      <c r="DB293" s="289"/>
      <c r="DC293" s="289"/>
      <c r="DD293" s="289"/>
      <c r="DE293" s="289"/>
      <c r="DF293" s="289"/>
      <c r="DG293" s="289"/>
      <c r="DH293" s="289"/>
      <c r="DI293" s="289"/>
      <c r="DJ293" s="289"/>
      <c r="DK293" s="289"/>
      <c r="DL293" s="289"/>
      <c r="DM293" s="289"/>
      <c r="DN293" s="289"/>
      <c r="DO293" s="289"/>
      <c r="DP293" s="289"/>
      <c r="DQ293" s="289"/>
      <c r="DR293" s="289"/>
      <c r="DS293" s="289"/>
      <c r="DT293" s="289"/>
      <c r="DU293" s="289"/>
      <c r="DV293" s="289"/>
      <c r="DW293" s="289"/>
      <c r="DX293" s="289"/>
      <c r="DY293" s="289"/>
      <c r="DZ293" s="289"/>
      <c r="EA293" s="289"/>
      <c r="EB293" s="289"/>
      <c r="EC293" s="289"/>
      <c r="ED293" s="289"/>
      <c r="EE293" s="289"/>
      <c r="EF293" s="289"/>
      <c r="EG293" s="289"/>
      <c r="EH293" s="289"/>
      <c r="EI293" s="289"/>
      <c r="EJ293" s="289"/>
      <c r="EK293" s="289"/>
      <c r="EL293" s="289"/>
      <c r="EM293" s="289"/>
      <c r="EN293" s="289"/>
      <c r="EO293" s="289"/>
      <c r="EP293" s="289"/>
      <c r="EQ293" s="289"/>
      <c r="ER293" s="289"/>
      <c r="ES293" s="289"/>
      <c r="ET293" s="289"/>
      <c r="EU293" s="289"/>
      <c r="EV293" s="289"/>
      <c r="EW293" s="289"/>
      <c r="EX293" s="289"/>
      <c r="EY293" s="289"/>
      <c r="EZ293" s="289"/>
      <c r="FA293" s="289"/>
      <c r="FB293" s="289"/>
      <c r="FC293" s="289"/>
      <c r="FD293" s="289"/>
      <c r="FE293" s="289"/>
      <c r="FF293" s="289"/>
      <c r="FG293" s="289"/>
      <c r="FH293" s="289"/>
      <c r="FI293" s="289"/>
      <c r="FJ293" s="289"/>
      <c r="FK293" s="289"/>
      <c r="FL293" s="289"/>
    </row>
    <row r="294" spans="1:167" s="33" customFormat="1" ht="30" customHeight="1">
      <c r="A294" s="150" t="s">
        <v>160</v>
      </c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2"/>
      <c r="AC294" s="150" t="s">
        <v>153</v>
      </c>
      <c r="AD294" s="151"/>
      <c r="AE294" s="151"/>
      <c r="AF294" s="151"/>
      <c r="AG294" s="151"/>
      <c r="AH294" s="151"/>
      <c r="AI294" s="151"/>
      <c r="AJ294" s="151"/>
      <c r="AK294" s="152"/>
      <c r="AL294" s="150" t="s">
        <v>163</v>
      </c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2"/>
      <c r="BA294" s="156" t="s">
        <v>155</v>
      </c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  <c r="DS294" s="157"/>
      <c r="DT294" s="157"/>
      <c r="DU294" s="157"/>
      <c r="DV294" s="157"/>
      <c r="DW294" s="157"/>
      <c r="DX294" s="157"/>
      <c r="DY294" s="157"/>
      <c r="DZ294" s="157"/>
      <c r="EA294" s="157"/>
      <c r="EB294" s="157"/>
      <c r="EC294" s="157"/>
      <c r="ED294" s="157"/>
      <c r="EE294" s="157"/>
      <c r="EF294" s="157"/>
      <c r="EG294" s="157"/>
      <c r="EH294" s="157"/>
      <c r="EI294" s="157"/>
      <c r="EJ294" s="157"/>
      <c r="EK294" s="157"/>
      <c r="EL294" s="157"/>
      <c r="EM294" s="157"/>
      <c r="EN294" s="157"/>
      <c r="EO294" s="157"/>
      <c r="EP294" s="157"/>
      <c r="EQ294" s="157"/>
      <c r="ER294" s="157"/>
      <c r="ES294" s="157"/>
      <c r="ET294" s="157"/>
      <c r="EU294" s="157"/>
      <c r="EV294" s="157"/>
      <c r="EW294" s="157"/>
      <c r="EX294" s="157"/>
      <c r="EY294" s="157"/>
      <c r="EZ294" s="157"/>
      <c r="FA294" s="157"/>
      <c r="FB294" s="157"/>
      <c r="FC294" s="157"/>
      <c r="FD294" s="157"/>
      <c r="FE294" s="157"/>
      <c r="FF294" s="157"/>
      <c r="FG294" s="157"/>
      <c r="FH294" s="157"/>
      <c r="FI294" s="157"/>
      <c r="FJ294" s="157"/>
      <c r="FK294" s="158"/>
    </row>
    <row r="295" spans="1:167" s="33" customFormat="1" ht="30" customHeight="1">
      <c r="A295" s="165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7"/>
      <c r="AC295" s="165"/>
      <c r="AD295" s="166"/>
      <c r="AE295" s="166"/>
      <c r="AF295" s="166"/>
      <c r="AG295" s="166"/>
      <c r="AH295" s="166"/>
      <c r="AI295" s="166"/>
      <c r="AJ295" s="166"/>
      <c r="AK295" s="167"/>
      <c r="AL295" s="165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7"/>
      <c r="BA295" s="150" t="s">
        <v>154</v>
      </c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1"/>
      <c r="BN295" s="151"/>
      <c r="BO295" s="151"/>
      <c r="BP295" s="152"/>
      <c r="BQ295" s="156" t="s">
        <v>57</v>
      </c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  <c r="DF295" s="157"/>
      <c r="DG295" s="157"/>
      <c r="DH295" s="157"/>
      <c r="DI295" s="157"/>
      <c r="DJ295" s="157"/>
      <c r="DK295" s="157"/>
      <c r="DL295" s="157"/>
      <c r="DM295" s="157"/>
      <c r="DN295" s="157"/>
      <c r="DO295" s="157"/>
      <c r="DP295" s="157"/>
      <c r="DQ295" s="157"/>
      <c r="DR295" s="157"/>
      <c r="DS295" s="157"/>
      <c r="DT295" s="157"/>
      <c r="DU295" s="157"/>
      <c r="DV295" s="157"/>
      <c r="DW295" s="157"/>
      <c r="DX295" s="157"/>
      <c r="DY295" s="157"/>
      <c r="DZ295" s="157"/>
      <c r="EA295" s="157"/>
      <c r="EB295" s="157"/>
      <c r="EC295" s="157"/>
      <c r="ED295" s="157"/>
      <c r="EE295" s="157"/>
      <c r="EF295" s="157"/>
      <c r="EG295" s="157"/>
      <c r="EH295" s="157"/>
      <c r="EI295" s="157"/>
      <c r="EJ295" s="157"/>
      <c r="EK295" s="157"/>
      <c r="EL295" s="157"/>
      <c r="EM295" s="157"/>
      <c r="EN295" s="157"/>
      <c r="EO295" s="157"/>
      <c r="EP295" s="157"/>
      <c r="EQ295" s="157"/>
      <c r="ER295" s="157"/>
      <c r="ES295" s="157"/>
      <c r="ET295" s="157"/>
      <c r="EU295" s="157"/>
      <c r="EV295" s="157"/>
      <c r="EW295" s="157"/>
      <c r="EX295" s="157"/>
      <c r="EY295" s="157"/>
      <c r="EZ295" s="157"/>
      <c r="FA295" s="157"/>
      <c r="FB295" s="157"/>
      <c r="FC295" s="157"/>
      <c r="FD295" s="157"/>
      <c r="FE295" s="157"/>
      <c r="FF295" s="157"/>
      <c r="FG295" s="157"/>
      <c r="FH295" s="157"/>
      <c r="FI295" s="157"/>
      <c r="FJ295" s="157"/>
      <c r="FK295" s="158"/>
    </row>
    <row r="296" spans="1:167" s="33" customFormat="1" ht="30" customHeight="1">
      <c r="A296" s="165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7"/>
      <c r="AC296" s="165"/>
      <c r="AD296" s="166"/>
      <c r="AE296" s="166"/>
      <c r="AF296" s="166"/>
      <c r="AG296" s="166"/>
      <c r="AH296" s="166"/>
      <c r="AI296" s="166"/>
      <c r="AJ296" s="166"/>
      <c r="AK296" s="167"/>
      <c r="AL296" s="165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7"/>
      <c r="BA296" s="165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7"/>
      <c r="BQ296" s="150" t="s">
        <v>162</v>
      </c>
      <c r="BR296" s="151"/>
      <c r="BS296" s="151"/>
      <c r="BT296" s="151"/>
      <c r="BU296" s="151"/>
      <c r="BV296" s="151"/>
      <c r="BW296" s="151"/>
      <c r="BX296" s="151"/>
      <c r="BY296" s="151"/>
      <c r="BZ296" s="151"/>
      <c r="CA296" s="151"/>
      <c r="CB296" s="151"/>
      <c r="CC296" s="151"/>
      <c r="CD296" s="151"/>
      <c r="CE296" s="151"/>
      <c r="CF296" s="152"/>
      <c r="CG296" s="150" t="s">
        <v>161</v>
      </c>
      <c r="CH296" s="151"/>
      <c r="CI296" s="151"/>
      <c r="CJ296" s="151"/>
      <c r="CK296" s="151"/>
      <c r="CL296" s="151"/>
      <c r="CM296" s="151"/>
      <c r="CN296" s="151"/>
      <c r="CO296" s="151"/>
      <c r="CP296" s="151"/>
      <c r="CQ296" s="151"/>
      <c r="CR296" s="151"/>
      <c r="CS296" s="151"/>
      <c r="CT296" s="151"/>
      <c r="CU296" s="151"/>
      <c r="CV296" s="151"/>
      <c r="CW296" s="151"/>
      <c r="CX296" s="151"/>
      <c r="CY296" s="152"/>
      <c r="CZ296" s="150" t="s">
        <v>156</v>
      </c>
      <c r="DA296" s="151"/>
      <c r="DB296" s="151"/>
      <c r="DC296" s="151"/>
      <c r="DD296" s="151"/>
      <c r="DE296" s="151"/>
      <c r="DF296" s="151"/>
      <c r="DG296" s="151"/>
      <c r="DH296" s="151"/>
      <c r="DI296" s="151"/>
      <c r="DJ296" s="151"/>
      <c r="DK296" s="151"/>
      <c r="DL296" s="151"/>
      <c r="DM296" s="151"/>
      <c r="DN296" s="151"/>
      <c r="DO296" s="152"/>
      <c r="DP296" s="150" t="s">
        <v>157</v>
      </c>
      <c r="DQ296" s="151"/>
      <c r="DR296" s="151"/>
      <c r="DS296" s="151"/>
      <c r="DT296" s="151"/>
      <c r="DU296" s="151"/>
      <c r="DV296" s="151"/>
      <c r="DW296" s="151"/>
      <c r="DX296" s="151"/>
      <c r="DY296" s="151"/>
      <c r="DZ296" s="151"/>
      <c r="EA296" s="151"/>
      <c r="EB296" s="151"/>
      <c r="EC296" s="151"/>
      <c r="ED296" s="151"/>
      <c r="EE296" s="152"/>
      <c r="EF296" s="156" t="s">
        <v>158</v>
      </c>
      <c r="EG296" s="157"/>
      <c r="EH296" s="157"/>
      <c r="EI296" s="157"/>
      <c r="EJ296" s="157"/>
      <c r="EK296" s="157"/>
      <c r="EL296" s="157"/>
      <c r="EM296" s="157"/>
      <c r="EN296" s="157"/>
      <c r="EO296" s="157"/>
      <c r="EP296" s="157"/>
      <c r="EQ296" s="157"/>
      <c r="ER296" s="157"/>
      <c r="ES296" s="157"/>
      <c r="ET296" s="157"/>
      <c r="EU296" s="157"/>
      <c r="EV296" s="157"/>
      <c r="EW296" s="157"/>
      <c r="EX296" s="157"/>
      <c r="EY296" s="157"/>
      <c r="EZ296" s="157"/>
      <c r="FA296" s="157"/>
      <c r="FB296" s="157"/>
      <c r="FC296" s="157"/>
      <c r="FD296" s="157"/>
      <c r="FE296" s="157"/>
      <c r="FF296" s="157"/>
      <c r="FG296" s="157"/>
      <c r="FH296" s="157"/>
      <c r="FI296" s="157"/>
      <c r="FJ296" s="157"/>
      <c r="FK296" s="158"/>
    </row>
    <row r="297" spans="1:167" s="33" customFormat="1" ht="30" customHeight="1">
      <c r="A297" s="153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5"/>
      <c r="AC297" s="153"/>
      <c r="AD297" s="154"/>
      <c r="AE297" s="154"/>
      <c r="AF297" s="154"/>
      <c r="AG297" s="154"/>
      <c r="AH297" s="154"/>
      <c r="AI297" s="154"/>
      <c r="AJ297" s="154"/>
      <c r="AK297" s="155"/>
      <c r="AL297" s="153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5"/>
      <c r="BA297" s="153"/>
      <c r="BB297" s="154"/>
      <c r="BC297" s="154"/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5"/>
      <c r="BQ297" s="153"/>
      <c r="BR297" s="154"/>
      <c r="BS297" s="154"/>
      <c r="BT297" s="154"/>
      <c r="BU297" s="154"/>
      <c r="BV297" s="154"/>
      <c r="BW297" s="154"/>
      <c r="BX297" s="154"/>
      <c r="BY297" s="154"/>
      <c r="BZ297" s="154"/>
      <c r="CA297" s="154"/>
      <c r="CB297" s="154"/>
      <c r="CC297" s="154"/>
      <c r="CD297" s="154"/>
      <c r="CE297" s="154"/>
      <c r="CF297" s="155"/>
      <c r="CG297" s="153"/>
      <c r="CH297" s="154"/>
      <c r="CI297" s="154"/>
      <c r="CJ297" s="154"/>
      <c r="CK297" s="154"/>
      <c r="CL297" s="154"/>
      <c r="CM297" s="154"/>
      <c r="CN297" s="154"/>
      <c r="CO297" s="154"/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5"/>
      <c r="CZ297" s="153"/>
      <c r="DA297" s="154"/>
      <c r="DB297" s="154"/>
      <c r="DC297" s="154"/>
      <c r="DD297" s="154"/>
      <c r="DE297" s="154"/>
      <c r="DF297" s="154"/>
      <c r="DG297" s="154"/>
      <c r="DH297" s="154"/>
      <c r="DI297" s="154"/>
      <c r="DJ297" s="154"/>
      <c r="DK297" s="154"/>
      <c r="DL297" s="154"/>
      <c r="DM297" s="154"/>
      <c r="DN297" s="154"/>
      <c r="DO297" s="155"/>
      <c r="DP297" s="153"/>
      <c r="DQ297" s="154"/>
      <c r="DR297" s="154"/>
      <c r="DS297" s="154"/>
      <c r="DT297" s="154"/>
      <c r="DU297" s="154"/>
      <c r="DV297" s="154"/>
      <c r="DW297" s="154"/>
      <c r="DX297" s="154"/>
      <c r="DY297" s="154"/>
      <c r="DZ297" s="154"/>
      <c r="EA297" s="154"/>
      <c r="EB297" s="154"/>
      <c r="EC297" s="154"/>
      <c r="ED297" s="154"/>
      <c r="EE297" s="155"/>
      <c r="EF297" s="153" t="s">
        <v>154</v>
      </c>
      <c r="EG297" s="154"/>
      <c r="EH297" s="154"/>
      <c r="EI297" s="154"/>
      <c r="EJ297" s="154"/>
      <c r="EK297" s="154"/>
      <c r="EL297" s="154"/>
      <c r="EM297" s="154"/>
      <c r="EN297" s="154"/>
      <c r="EO297" s="154"/>
      <c r="EP297" s="154"/>
      <c r="EQ297" s="154"/>
      <c r="ER297" s="154"/>
      <c r="ES297" s="154"/>
      <c r="ET297" s="154"/>
      <c r="EU297" s="155"/>
      <c r="EV297" s="153" t="s">
        <v>159</v>
      </c>
      <c r="EW297" s="154"/>
      <c r="EX297" s="154"/>
      <c r="EY297" s="154"/>
      <c r="EZ297" s="154"/>
      <c r="FA297" s="154"/>
      <c r="FB297" s="154"/>
      <c r="FC297" s="154"/>
      <c r="FD297" s="154"/>
      <c r="FE297" s="154"/>
      <c r="FF297" s="154"/>
      <c r="FG297" s="154"/>
      <c r="FH297" s="154"/>
      <c r="FI297" s="154"/>
      <c r="FJ297" s="154"/>
      <c r="FK297" s="155"/>
    </row>
    <row r="298" spans="1:167" s="33" customFormat="1" ht="30" customHeight="1">
      <c r="A298" s="159">
        <v>1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1"/>
      <c r="AC298" s="74" t="s">
        <v>165</v>
      </c>
      <c r="AD298" s="75"/>
      <c r="AE298" s="75"/>
      <c r="AF298" s="75"/>
      <c r="AG298" s="75"/>
      <c r="AH298" s="75"/>
      <c r="AI298" s="75"/>
      <c r="AJ298" s="75"/>
      <c r="AK298" s="76"/>
      <c r="AL298" s="74" t="s">
        <v>166</v>
      </c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6"/>
      <c r="BA298" s="159">
        <v>4</v>
      </c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1"/>
      <c r="BQ298" s="159">
        <v>5</v>
      </c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1"/>
      <c r="CG298" s="159">
        <v>6</v>
      </c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1"/>
      <c r="CZ298" s="159">
        <v>7</v>
      </c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1"/>
      <c r="DP298" s="159">
        <v>8</v>
      </c>
      <c r="DQ298" s="160"/>
      <c r="DR298" s="160"/>
      <c r="DS298" s="160"/>
      <c r="DT298" s="160"/>
      <c r="DU298" s="160"/>
      <c r="DV298" s="160"/>
      <c r="DW298" s="160"/>
      <c r="DX298" s="160"/>
      <c r="DY298" s="160"/>
      <c r="DZ298" s="160"/>
      <c r="EA298" s="160"/>
      <c r="EB298" s="160"/>
      <c r="EC298" s="160"/>
      <c r="ED298" s="160"/>
      <c r="EE298" s="161"/>
      <c r="EF298" s="159">
        <v>9</v>
      </c>
      <c r="EG298" s="160"/>
      <c r="EH298" s="160"/>
      <c r="EI298" s="160"/>
      <c r="EJ298" s="160"/>
      <c r="EK298" s="160"/>
      <c r="EL298" s="160"/>
      <c r="EM298" s="160"/>
      <c r="EN298" s="160"/>
      <c r="EO298" s="160"/>
      <c r="EP298" s="160"/>
      <c r="EQ298" s="160"/>
      <c r="ER298" s="160"/>
      <c r="ES298" s="160"/>
      <c r="ET298" s="160"/>
      <c r="EU298" s="161"/>
      <c r="EV298" s="159">
        <v>10</v>
      </c>
      <c r="EW298" s="160"/>
      <c r="EX298" s="160"/>
      <c r="EY298" s="160"/>
      <c r="EZ298" s="160"/>
      <c r="FA298" s="160"/>
      <c r="FB298" s="160"/>
      <c r="FC298" s="160"/>
      <c r="FD298" s="160"/>
      <c r="FE298" s="160"/>
      <c r="FF298" s="160"/>
      <c r="FG298" s="160"/>
      <c r="FH298" s="160"/>
      <c r="FI298" s="160"/>
      <c r="FJ298" s="160"/>
      <c r="FK298" s="161"/>
    </row>
    <row r="299" spans="1:177" s="33" customFormat="1" ht="30" customHeight="1">
      <c r="A299" s="32"/>
      <c r="B299" s="168" t="s">
        <v>164</v>
      </c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9"/>
      <c r="AC299" s="170" t="s">
        <v>167</v>
      </c>
      <c r="AD299" s="171"/>
      <c r="AE299" s="171"/>
      <c r="AF299" s="171"/>
      <c r="AG299" s="171"/>
      <c r="AH299" s="171"/>
      <c r="AI299" s="171"/>
      <c r="AJ299" s="171"/>
      <c r="AK299" s="172"/>
      <c r="AL299" s="174" t="s">
        <v>66</v>
      </c>
      <c r="AM299" s="174"/>
      <c r="AN299" s="174"/>
      <c r="AO299" s="174"/>
      <c r="AP299" s="174"/>
      <c r="AQ299" s="174"/>
      <c r="AR299" s="174"/>
      <c r="AS299" s="174"/>
      <c r="AT299" s="174"/>
      <c r="AU299" s="174"/>
      <c r="AV299" s="174"/>
      <c r="AW299" s="174"/>
      <c r="AX299" s="174"/>
      <c r="AY299" s="174"/>
      <c r="AZ299" s="174"/>
      <c r="BA299" s="173">
        <f>BQ299+CG299+CZ299+DP299+EF299</f>
        <v>9441245.309999999</v>
      </c>
      <c r="BB299" s="173"/>
      <c r="BC299" s="173"/>
      <c r="BD299" s="173"/>
      <c r="BE299" s="173"/>
      <c r="BF299" s="173"/>
      <c r="BG299" s="173"/>
      <c r="BH299" s="173"/>
      <c r="BI299" s="173"/>
      <c r="BJ299" s="173"/>
      <c r="BK299" s="173"/>
      <c r="BL299" s="173"/>
      <c r="BM299" s="173"/>
      <c r="BN299" s="173"/>
      <c r="BO299" s="173"/>
      <c r="BP299" s="173"/>
      <c r="BQ299" s="162">
        <f>BQ301+BQ303+BQ304+BQ305</f>
        <v>8388393.18</v>
      </c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4"/>
      <c r="CG299" s="173">
        <f>CG309</f>
        <v>1052852.13</v>
      </c>
      <c r="CH299" s="173"/>
      <c r="CI299" s="173"/>
      <c r="CJ299" s="173"/>
      <c r="CK299" s="173"/>
      <c r="CL299" s="173"/>
      <c r="CM299" s="173"/>
      <c r="CN299" s="173"/>
      <c r="CO299" s="173"/>
      <c r="CP299" s="173"/>
      <c r="CQ299" s="173"/>
      <c r="CR299" s="173"/>
      <c r="CS299" s="173"/>
      <c r="CT299" s="173"/>
      <c r="CU299" s="173"/>
      <c r="CV299" s="173"/>
      <c r="CW299" s="173"/>
      <c r="CX299" s="173"/>
      <c r="CY299" s="173"/>
      <c r="CZ299" s="162">
        <f>CZ301+CZ309</f>
        <v>0</v>
      </c>
      <c r="DA299" s="163"/>
      <c r="DB299" s="163"/>
      <c r="DC299" s="163"/>
      <c r="DD299" s="163"/>
      <c r="DE299" s="163"/>
      <c r="DF299" s="163"/>
      <c r="DG299" s="163"/>
      <c r="DH299" s="163"/>
      <c r="DI299" s="163"/>
      <c r="DJ299" s="163"/>
      <c r="DK299" s="163"/>
      <c r="DL299" s="163"/>
      <c r="DM299" s="163"/>
      <c r="DN299" s="163"/>
      <c r="DO299" s="164"/>
      <c r="DP299" s="162">
        <f>DP301+DP303+DP304+DP305</f>
        <v>0</v>
      </c>
      <c r="DQ299" s="163"/>
      <c r="DR299" s="163"/>
      <c r="DS299" s="163"/>
      <c r="DT299" s="163"/>
      <c r="DU299" s="163"/>
      <c r="DV299" s="163"/>
      <c r="DW299" s="163"/>
      <c r="DX299" s="163"/>
      <c r="DY299" s="163"/>
      <c r="DZ299" s="163"/>
      <c r="EA299" s="163"/>
      <c r="EB299" s="163"/>
      <c r="EC299" s="163"/>
      <c r="ED299" s="163"/>
      <c r="EE299" s="164"/>
      <c r="EF299" s="162">
        <f>EF301+EF303+EF304+EF305</f>
        <v>0</v>
      </c>
      <c r="EG299" s="163"/>
      <c r="EH299" s="163"/>
      <c r="EI299" s="163"/>
      <c r="EJ299" s="163"/>
      <c r="EK299" s="163"/>
      <c r="EL299" s="163"/>
      <c r="EM299" s="163"/>
      <c r="EN299" s="163"/>
      <c r="EO299" s="163"/>
      <c r="EP299" s="163"/>
      <c r="EQ299" s="163"/>
      <c r="ER299" s="163"/>
      <c r="ES299" s="163"/>
      <c r="ET299" s="163"/>
      <c r="EU299" s="164"/>
      <c r="EV299" s="162"/>
      <c r="EW299" s="163"/>
      <c r="EX299" s="163"/>
      <c r="EY299" s="163"/>
      <c r="EZ299" s="163"/>
      <c r="FA299" s="163"/>
      <c r="FB299" s="163"/>
      <c r="FC299" s="163"/>
      <c r="FD299" s="163"/>
      <c r="FE299" s="163"/>
      <c r="FF299" s="163"/>
      <c r="FG299" s="163"/>
      <c r="FH299" s="163"/>
      <c r="FI299" s="163"/>
      <c r="FJ299" s="163"/>
      <c r="FK299" s="164"/>
      <c r="FN299" s="33">
        <f>BA299-BA327</f>
        <v>0</v>
      </c>
      <c r="FU299" s="43">
        <f>CG299-CG327</f>
        <v>0</v>
      </c>
    </row>
    <row r="300" spans="1:167" s="33" customFormat="1" ht="30" customHeight="1">
      <c r="A300" s="32"/>
      <c r="B300" s="90" t="s">
        <v>57</v>
      </c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1"/>
      <c r="AC300" s="74"/>
      <c r="AD300" s="75"/>
      <c r="AE300" s="75"/>
      <c r="AF300" s="75"/>
      <c r="AG300" s="75"/>
      <c r="AH300" s="75"/>
      <c r="AI300" s="75"/>
      <c r="AJ300" s="75"/>
      <c r="AK300" s="76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3">
        <f>EF300</f>
        <v>0</v>
      </c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1" t="s">
        <v>66</v>
      </c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 t="s">
        <v>66</v>
      </c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 t="s">
        <v>66</v>
      </c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 t="s">
        <v>66</v>
      </c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1"/>
      <c r="EV300" s="81" t="s">
        <v>66</v>
      </c>
      <c r="EW300" s="81"/>
      <c r="EX300" s="81"/>
      <c r="EY300" s="81"/>
      <c r="EZ300" s="81"/>
      <c r="FA300" s="81"/>
      <c r="FB300" s="81"/>
      <c r="FC300" s="81"/>
      <c r="FD300" s="81"/>
      <c r="FE300" s="81"/>
      <c r="FF300" s="81"/>
      <c r="FG300" s="81"/>
      <c r="FH300" s="81"/>
      <c r="FI300" s="81"/>
      <c r="FJ300" s="81"/>
      <c r="FK300" s="81"/>
    </row>
    <row r="301" spans="1:167" s="33" customFormat="1" ht="30" customHeight="1">
      <c r="A301" s="32"/>
      <c r="B301" s="90" t="s">
        <v>169</v>
      </c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1"/>
      <c r="AC301" s="74" t="s">
        <v>168</v>
      </c>
      <c r="AD301" s="75"/>
      <c r="AE301" s="75"/>
      <c r="AF301" s="75"/>
      <c r="AG301" s="75"/>
      <c r="AH301" s="75"/>
      <c r="AI301" s="75"/>
      <c r="AJ301" s="75"/>
      <c r="AK301" s="76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3">
        <f>BQ301+CG301+CZ301+DP301+EF301</f>
        <v>0</v>
      </c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>
        <f>EF302</f>
        <v>0</v>
      </c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81"/>
      <c r="FD301" s="81"/>
      <c r="FE301" s="81"/>
      <c r="FF301" s="81"/>
      <c r="FG301" s="81"/>
      <c r="FH301" s="81"/>
      <c r="FI301" s="81"/>
      <c r="FJ301" s="81"/>
      <c r="FK301" s="81"/>
    </row>
    <row r="302" spans="1:167" s="33" customFormat="1" ht="69.75" customHeight="1">
      <c r="A302" s="34"/>
      <c r="B302" s="284" t="s">
        <v>275</v>
      </c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5"/>
      <c r="AC302" s="178"/>
      <c r="AD302" s="179"/>
      <c r="AE302" s="179"/>
      <c r="AF302" s="179"/>
      <c r="AG302" s="179"/>
      <c r="AH302" s="179"/>
      <c r="AI302" s="179"/>
      <c r="AJ302" s="179"/>
      <c r="AK302" s="180"/>
      <c r="AL302" s="82" t="s">
        <v>171</v>
      </c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3">
        <f>DP302+EF302+BQ302</f>
        <v>0</v>
      </c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 t="s">
        <v>66</v>
      </c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 t="s">
        <v>66</v>
      </c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175"/>
      <c r="EG302" s="175"/>
      <c r="EH302" s="175"/>
      <c r="EI302" s="175"/>
      <c r="EJ302" s="175"/>
      <c r="EK302" s="175"/>
      <c r="EL302" s="175"/>
      <c r="EM302" s="175"/>
      <c r="EN302" s="175"/>
      <c r="EO302" s="175"/>
      <c r="EP302" s="175"/>
      <c r="EQ302" s="175"/>
      <c r="ER302" s="175"/>
      <c r="ES302" s="175"/>
      <c r="ET302" s="175"/>
      <c r="EU302" s="175"/>
      <c r="EV302" s="81"/>
      <c r="EW302" s="81"/>
      <c r="EX302" s="81"/>
      <c r="EY302" s="81"/>
      <c r="EZ302" s="81"/>
      <c r="FA302" s="81"/>
      <c r="FB302" s="81"/>
      <c r="FC302" s="81"/>
      <c r="FD302" s="81"/>
      <c r="FE302" s="81"/>
      <c r="FF302" s="81"/>
      <c r="FG302" s="81"/>
      <c r="FH302" s="81"/>
      <c r="FI302" s="81"/>
      <c r="FJ302" s="81"/>
      <c r="FK302" s="81"/>
    </row>
    <row r="303" spans="1:167" s="33" customFormat="1" ht="69.75" customHeight="1">
      <c r="A303" s="34"/>
      <c r="B303" s="284" t="s">
        <v>170</v>
      </c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  <c r="AA303" s="284"/>
      <c r="AB303" s="285"/>
      <c r="AC303" s="178" t="s">
        <v>171</v>
      </c>
      <c r="AD303" s="179"/>
      <c r="AE303" s="179"/>
      <c r="AF303" s="179"/>
      <c r="AG303" s="179"/>
      <c r="AH303" s="179"/>
      <c r="AI303" s="179"/>
      <c r="AJ303" s="179"/>
      <c r="AK303" s="180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3">
        <f>DP303+EF303+BQ303</f>
        <v>0</v>
      </c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 t="s">
        <v>66</v>
      </c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 t="s">
        <v>66</v>
      </c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  <c r="FH303" s="81"/>
      <c r="FI303" s="81"/>
      <c r="FJ303" s="81"/>
      <c r="FK303" s="81"/>
    </row>
    <row r="304" spans="1:167" s="33" customFormat="1" ht="69.75" customHeight="1">
      <c r="A304" s="34"/>
      <c r="B304" s="284" t="s">
        <v>275</v>
      </c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5"/>
      <c r="AC304" s="178"/>
      <c r="AD304" s="179"/>
      <c r="AE304" s="179"/>
      <c r="AF304" s="179"/>
      <c r="AG304" s="179"/>
      <c r="AH304" s="179"/>
      <c r="AI304" s="179"/>
      <c r="AJ304" s="179"/>
      <c r="AK304" s="180"/>
      <c r="AL304" s="82" t="s">
        <v>173</v>
      </c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3">
        <f>DP304+EF304+BQ304</f>
        <v>8388393.18</v>
      </c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175">
        <v>8388393.18</v>
      </c>
      <c r="BR304" s="175"/>
      <c r="BS304" s="175"/>
      <c r="BT304" s="175"/>
      <c r="BU304" s="175"/>
      <c r="BV304" s="175"/>
      <c r="BW304" s="175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81" t="s">
        <v>66</v>
      </c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 t="s">
        <v>66</v>
      </c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175"/>
      <c r="EG304" s="175"/>
      <c r="EH304" s="175"/>
      <c r="EI304" s="175"/>
      <c r="EJ304" s="175"/>
      <c r="EK304" s="175"/>
      <c r="EL304" s="175"/>
      <c r="EM304" s="175"/>
      <c r="EN304" s="175"/>
      <c r="EO304" s="175"/>
      <c r="EP304" s="175"/>
      <c r="EQ304" s="175"/>
      <c r="ER304" s="175"/>
      <c r="ES304" s="175"/>
      <c r="ET304" s="175"/>
      <c r="EU304" s="175"/>
      <c r="EV304" s="81"/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1"/>
      <c r="FH304" s="81"/>
      <c r="FI304" s="81"/>
      <c r="FJ304" s="81"/>
      <c r="FK304" s="81"/>
    </row>
    <row r="305" spans="1:167" s="33" customFormat="1" ht="69.75" customHeight="1">
      <c r="A305" s="34"/>
      <c r="B305" s="284" t="s">
        <v>172</v>
      </c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  <c r="AA305" s="284"/>
      <c r="AB305" s="285"/>
      <c r="AC305" s="178"/>
      <c r="AD305" s="179"/>
      <c r="AE305" s="179"/>
      <c r="AF305" s="179"/>
      <c r="AG305" s="179"/>
      <c r="AH305" s="179"/>
      <c r="AI305" s="179"/>
      <c r="AJ305" s="179"/>
      <c r="AK305" s="180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3">
        <f>DP305+EF305+BQ305</f>
        <v>0</v>
      </c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 t="s">
        <v>66</v>
      </c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 t="s">
        <v>66</v>
      </c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  <c r="EK305" s="81"/>
      <c r="EL305" s="81"/>
      <c r="EM305" s="81"/>
      <c r="EN305" s="81"/>
      <c r="EO305" s="81"/>
      <c r="EP305" s="81"/>
      <c r="EQ305" s="81"/>
      <c r="ER305" s="81"/>
      <c r="ES305" s="81"/>
      <c r="ET305" s="81"/>
      <c r="EU305" s="81"/>
      <c r="EV305" s="81"/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1"/>
      <c r="FH305" s="81"/>
      <c r="FI305" s="81"/>
      <c r="FJ305" s="81"/>
      <c r="FK305" s="81"/>
    </row>
    <row r="306" spans="1:167" s="33" customFormat="1" ht="69.75" customHeight="1">
      <c r="A306" s="34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  <c r="AA306" s="284"/>
      <c r="AB306" s="285"/>
      <c r="AC306" s="178"/>
      <c r="AD306" s="179"/>
      <c r="AE306" s="179"/>
      <c r="AF306" s="179"/>
      <c r="AG306" s="179"/>
      <c r="AH306" s="179"/>
      <c r="AI306" s="179"/>
      <c r="AJ306" s="179"/>
      <c r="AK306" s="180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 t="s">
        <v>66</v>
      </c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 t="s">
        <v>66</v>
      </c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  <c r="FH306" s="81"/>
      <c r="FI306" s="81"/>
      <c r="FJ306" s="81"/>
      <c r="FK306" s="81"/>
    </row>
    <row r="307" spans="1:167" s="33" customFormat="1" ht="69.75" customHeight="1">
      <c r="A307" s="32"/>
      <c r="B307" s="286" t="s">
        <v>176</v>
      </c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7"/>
      <c r="AC307" s="184" t="s">
        <v>173</v>
      </c>
      <c r="AD307" s="185"/>
      <c r="AE307" s="185"/>
      <c r="AF307" s="185"/>
      <c r="AG307" s="185"/>
      <c r="AH307" s="185"/>
      <c r="AI307" s="185"/>
      <c r="AJ307" s="185"/>
      <c r="AK307" s="186"/>
      <c r="AL307" s="187" t="s">
        <v>180</v>
      </c>
      <c r="AM307" s="187"/>
      <c r="AN307" s="187"/>
      <c r="AO307" s="187"/>
      <c r="AP307" s="187"/>
      <c r="AQ307" s="187"/>
      <c r="AR307" s="187"/>
      <c r="AS307" s="187"/>
      <c r="AT307" s="187"/>
      <c r="AU307" s="187"/>
      <c r="AV307" s="187"/>
      <c r="AW307" s="187"/>
      <c r="AX307" s="187"/>
      <c r="AY307" s="187"/>
      <c r="AZ307" s="187"/>
      <c r="BA307" s="173">
        <f>EF307</f>
        <v>0</v>
      </c>
      <c r="BB307" s="173"/>
      <c r="BC307" s="173"/>
      <c r="BD307" s="173"/>
      <c r="BE307" s="173"/>
      <c r="BF307" s="173"/>
      <c r="BG307" s="173"/>
      <c r="BH307" s="173"/>
      <c r="BI307" s="173"/>
      <c r="BJ307" s="173"/>
      <c r="BK307" s="173"/>
      <c r="BL307" s="173"/>
      <c r="BM307" s="173"/>
      <c r="BN307" s="173"/>
      <c r="BO307" s="173"/>
      <c r="BP307" s="173"/>
      <c r="BQ307" s="183" t="s">
        <v>66</v>
      </c>
      <c r="BR307" s="183"/>
      <c r="BS307" s="183"/>
      <c r="BT307" s="183"/>
      <c r="BU307" s="183"/>
      <c r="BV307" s="183"/>
      <c r="BW307" s="183"/>
      <c r="BX307" s="183"/>
      <c r="BY307" s="183"/>
      <c r="BZ307" s="183"/>
      <c r="CA307" s="183"/>
      <c r="CB307" s="183"/>
      <c r="CC307" s="183"/>
      <c r="CD307" s="183"/>
      <c r="CE307" s="183"/>
      <c r="CF307" s="183"/>
      <c r="CG307" s="183" t="s">
        <v>66</v>
      </c>
      <c r="CH307" s="183"/>
      <c r="CI307" s="183"/>
      <c r="CJ307" s="183"/>
      <c r="CK307" s="183"/>
      <c r="CL307" s="183"/>
      <c r="CM307" s="183"/>
      <c r="CN307" s="183"/>
      <c r="CO307" s="183"/>
      <c r="CP307" s="183"/>
      <c r="CQ307" s="183"/>
      <c r="CR307" s="183"/>
      <c r="CS307" s="183"/>
      <c r="CT307" s="183"/>
      <c r="CU307" s="183"/>
      <c r="CV307" s="183"/>
      <c r="CW307" s="183"/>
      <c r="CX307" s="183"/>
      <c r="CY307" s="183"/>
      <c r="CZ307" s="183" t="s">
        <v>66</v>
      </c>
      <c r="DA307" s="183"/>
      <c r="DB307" s="183"/>
      <c r="DC307" s="183"/>
      <c r="DD307" s="183"/>
      <c r="DE307" s="183"/>
      <c r="DF307" s="183"/>
      <c r="DG307" s="183"/>
      <c r="DH307" s="183"/>
      <c r="DI307" s="183"/>
      <c r="DJ307" s="183"/>
      <c r="DK307" s="183"/>
      <c r="DL307" s="183"/>
      <c r="DM307" s="183"/>
      <c r="DN307" s="183"/>
      <c r="DO307" s="183"/>
      <c r="DP307" s="183" t="s">
        <v>66</v>
      </c>
      <c r="DQ307" s="183"/>
      <c r="DR307" s="183"/>
      <c r="DS307" s="183"/>
      <c r="DT307" s="183"/>
      <c r="DU307" s="183"/>
      <c r="DV307" s="183"/>
      <c r="DW307" s="183"/>
      <c r="DX307" s="183"/>
      <c r="DY307" s="183"/>
      <c r="DZ307" s="183"/>
      <c r="EA307" s="183"/>
      <c r="EB307" s="183"/>
      <c r="EC307" s="183"/>
      <c r="ED307" s="183"/>
      <c r="EE307" s="183"/>
      <c r="EF307" s="175"/>
      <c r="EG307" s="175"/>
      <c r="EH307" s="175"/>
      <c r="EI307" s="175"/>
      <c r="EJ307" s="175"/>
      <c r="EK307" s="175"/>
      <c r="EL307" s="175"/>
      <c r="EM307" s="175"/>
      <c r="EN307" s="175"/>
      <c r="EO307" s="175"/>
      <c r="EP307" s="175"/>
      <c r="EQ307" s="175"/>
      <c r="ER307" s="175"/>
      <c r="ES307" s="175"/>
      <c r="ET307" s="175"/>
      <c r="EU307" s="175"/>
      <c r="EV307" s="183" t="s">
        <v>66</v>
      </c>
      <c r="EW307" s="183"/>
      <c r="EX307" s="183"/>
      <c r="EY307" s="183"/>
      <c r="EZ307" s="183"/>
      <c r="FA307" s="183"/>
      <c r="FB307" s="183"/>
      <c r="FC307" s="183"/>
      <c r="FD307" s="183"/>
      <c r="FE307" s="183"/>
      <c r="FF307" s="183"/>
      <c r="FG307" s="183"/>
      <c r="FH307" s="183"/>
      <c r="FI307" s="183"/>
      <c r="FJ307" s="183"/>
      <c r="FK307" s="183"/>
    </row>
    <row r="308" spans="1:167" s="33" customFormat="1" ht="69.75" customHeight="1">
      <c r="A308" s="32"/>
      <c r="B308" s="286" t="s">
        <v>175</v>
      </c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7"/>
      <c r="AC308" s="184" t="s">
        <v>174</v>
      </c>
      <c r="AD308" s="185"/>
      <c r="AE308" s="185"/>
      <c r="AF308" s="185"/>
      <c r="AG308" s="185"/>
      <c r="AH308" s="185"/>
      <c r="AI308" s="185"/>
      <c r="AJ308" s="185"/>
      <c r="AK308" s="186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73">
        <f>EF308</f>
        <v>0</v>
      </c>
      <c r="BB308" s="173"/>
      <c r="BC308" s="173"/>
      <c r="BD308" s="173"/>
      <c r="BE308" s="173"/>
      <c r="BF308" s="173"/>
      <c r="BG308" s="173"/>
      <c r="BH308" s="173"/>
      <c r="BI308" s="173"/>
      <c r="BJ308" s="173"/>
      <c r="BK308" s="173"/>
      <c r="BL308" s="173"/>
      <c r="BM308" s="173"/>
      <c r="BN308" s="173"/>
      <c r="BO308" s="173"/>
      <c r="BP308" s="173"/>
      <c r="BQ308" s="183" t="s">
        <v>66</v>
      </c>
      <c r="BR308" s="183"/>
      <c r="BS308" s="183"/>
      <c r="BT308" s="183"/>
      <c r="BU308" s="183"/>
      <c r="BV308" s="183"/>
      <c r="BW308" s="183"/>
      <c r="BX308" s="183"/>
      <c r="BY308" s="183"/>
      <c r="BZ308" s="183"/>
      <c r="CA308" s="183"/>
      <c r="CB308" s="183"/>
      <c r="CC308" s="183"/>
      <c r="CD308" s="183"/>
      <c r="CE308" s="183"/>
      <c r="CF308" s="183"/>
      <c r="CG308" s="183" t="s">
        <v>66</v>
      </c>
      <c r="CH308" s="183"/>
      <c r="CI308" s="183"/>
      <c r="CJ308" s="183"/>
      <c r="CK308" s="183"/>
      <c r="CL308" s="183"/>
      <c r="CM308" s="183"/>
      <c r="CN308" s="183"/>
      <c r="CO308" s="183"/>
      <c r="CP308" s="183"/>
      <c r="CQ308" s="183"/>
      <c r="CR308" s="183"/>
      <c r="CS308" s="183"/>
      <c r="CT308" s="183"/>
      <c r="CU308" s="183"/>
      <c r="CV308" s="183"/>
      <c r="CW308" s="183"/>
      <c r="CX308" s="183"/>
      <c r="CY308" s="183"/>
      <c r="CZ308" s="183" t="s">
        <v>66</v>
      </c>
      <c r="DA308" s="183"/>
      <c r="DB308" s="183"/>
      <c r="DC308" s="183"/>
      <c r="DD308" s="183"/>
      <c r="DE308" s="183"/>
      <c r="DF308" s="183"/>
      <c r="DG308" s="183"/>
      <c r="DH308" s="183"/>
      <c r="DI308" s="183"/>
      <c r="DJ308" s="183"/>
      <c r="DK308" s="183"/>
      <c r="DL308" s="183"/>
      <c r="DM308" s="183"/>
      <c r="DN308" s="183"/>
      <c r="DO308" s="183"/>
      <c r="DP308" s="183" t="s">
        <v>66</v>
      </c>
      <c r="DQ308" s="183"/>
      <c r="DR308" s="183"/>
      <c r="DS308" s="183"/>
      <c r="DT308" s="183"/>
      <c r="DU308" s="183"/>
      <c r="DV308" s="183"/>
      <c r="DW308" s="183"/>
      <c r="DX308" s="183"/>
      <c r="DY308" s="183"/>
      <c r="DZ308" s="183"/>
      <c r="EA308" s="183"/>
      <c r="EB308" s="183"/>
      <c r="EC308" s="183"/>
      <c r="ED308" s="183"/>
      <c r="EE308" s="183"/>
      <c r="EF308" s="183"/>
      <c r="EG308" s="183"/>
      <c r="EH308" s="183"/>
      <c r="EI308" s="183"/>
      <c r="EJ308" s="183"/>
      <c r="EK308" s="183"/>
      <c r="EL308" s="183"/>
      <c r="EM308" s="183"/>
      <c r="EN308" s="183"/>
      <c r="EO308" s="183"/>
      <c r="EP308" s="183"/>
      <c r="EQ308" s="183"/>
      <c r="ER308" s="183"/>
      <c r="ES308" s="183"/>
      <c r="ET308" s="183"/>
      <c r="EU308" s="183"/>
      <c r="EV308" s="183" t="s">
        <v>66</v>
      </c>
      <c r="EW308" s="183"/>
      <c r="EX308" s="183"/>
      <c r="EY308" s="183"/>
      <c r="EZ308" s="183"/>
      <c r="FA308" s="183"/>
      <c r="FB308" s="183"/>
      <c r="FC308" s="183"/>
      <c r="FD308" s="183"/>
      <c r="FE308" s="183"/>
      <c r="FF308" s="183"/>
      <c r="FG308" s="183"/>
      <c r="FH308" s="183"/>
      <c r="FI308" s="183"/>
      <c r="FJ308" s="183"/>
      <c r="FK308" s="183"/>
    </row>
    <row r="309" spans="1:167" s="33" customFormat="1" ht="69.75" customHeight="1">
      <c r="A309" s="32"/>
      <c r="B309" s="286" t="s">
        <v>287</v>
      </c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7"/>
      <c r="AC309" s="184" t="s">
        <v>177</v>
      </c>
      <c r="AD309" s="185"/>
      <c r="AE309" s="185"/>
      <c r="AF309" s="185"/>
      <c r="AG309" s="185"/>
      <c r="AH309" s="185"/>
      <c r="AI309" s="185"/>
      <c r="AJ309" s="185"/>
      <c r="AK309" s="186"/>
      <c r="AL309" s="187" t="s">
        <v>180</v>
      </c>
      <c r="AM309" s="187"/>
      <c r="AN309" s="187"/>
      <c r="AO309" s="187"/>
      <c r="AP309" s="187"/>
      <c r="AQ309" s="187"/>
      <c r="AR309" s="187"/>
      <c r="AS309" s="187"/>
      <c r="AT309" s="187"/>
      <c r="AU309" s="187"/>
      <c r="AV309" s="187"/>
      <c r="AW309" s="187"/>
      <c r="AX309" s="187"/>
      <c r="AY309" s="187"/>
      <c r="AZ309" s="187"/>
      <c r="BA309" s="173">
        <f>CG309</f>
        <v>1052852.13</v>
      </c>
      <c r="BB309" s="173"/>
      <c r="BC309" s="173"/>
      <c r="BD309" s="173"/>
      <c r="BE309" s="173"/>
      <c r="BF309" s="173"/>
      <c r="BG309" s="173"/>
      <c r="BH309" s="173"/>
      <c r="BI309" s="173"/>
      <c r="BJ309" s="173"/>
      <c r="BK309" s="173"/>
      <c r="BL309" s="173"/>
      <c r="BM309" s="173"/>
      <c r="BN309" s="173"/>
      <c r="BO309" s="173"/>
      <c r="BP309" s="173"/>
      <c r="BQ309" s="183" t="s">
        <v>66</v>
      </c>
      <c r="BR309" s="183"/>
      <c r="BS309" s="183"/>
      <c r="BT309" s="183"/>
      <c r="BU309" s="183"/>
      <c r="BV309" s="183"/>
      <c r="BW309" s="183"/>
      <c r="BX309" s="183"/>
      <c r="BY309" s="183"/>
      <c r="BZ309" s="183"/>
      <c r="CA309" s="183"/>
      <c r="CB309" s="183"/>
      <c r="CC309" s="183"/>
      <c r="CD309" s="183"/>
      <c r="CE309" s="183"/>
      <c r="CF309" s="183"/>
      <c r="CG309" s="183">
        <f>CG310+CG311+CG312+CG313+CG314+CG315+CG316+CG317+CG318+CG319+CG322+CG323+CG321+CG320</f>
        <v>1052852.13</v>
      </c>
      <c r="CH309" s="183"/>
      <c r="CI309" s="183"/>
      <c r="CJ309" s="183"/>
      <c r="CK309" s="183"/>
      <c r="CL309" s="183"/>
      <c r="CM309" s="183"/>
      <c r="CN309" s="183"/>
      <c r="CO309" s="183"/>
      <c r="CP309" s="183"/>
      <c r="CQ309" s="183"/>
      <c r="CR309" s="183"/>
      <c r="CS309" s="183"/>
      <c r="CT309" s="183"/>
      <c r="CU309" s="183"/>
      <c r="CV309" s="183"/>
      <c r="CW309" s="183"/>
      <c r="CX309" s="183"/>
      <c r="CY309" s="183"/>
      <c r="CZ309" s="183">
        <f>CZ310+CZ311+CZ313+CZ314+CZ315+CZ316+CZ317+CZ318</f>
        <v>0</v>
      </c>
      <c r="DA309" s="183"/>
      <c r="DB309" s="183"/>
      <c r="DC309" s="183"/>
      <c r="DD309" s="183"/>
      <c r="DE309" s="183"/>
      <c r="DF309" s="183"/>
      <c r="DG309" s="183"/>
      <c r="DH309" s="183"/>
      <c r="DI309" s="183"/>
      <c r="DJ309" s="183"/>
      <c r="DK309" s="183"/>
      <c r="DL309" s="183"/>
      <c r="DM309" s="183"/>
      <c r="DN309" s="183"/>
      <c r="DO309" s="183"/>
      <c r="DP309" s="183" t="s">
        <v>66</v>
      </c>
      <c r="DQ309" s="183"/>
      <c r="DR309" s="183"/>
      <c r="DS309" s="183"/>
      <c r="DT309" s="183"/>
      <c r="DU309" s="183"/>
      <c r="DV309" s="183"/>
      <c r="DW309" s="183"/>
      <c r="DX309" s="183"/>
      <c r="DY309" s="183"/>
      <c r="DZ309" s="183"/>
      <c r="EA309" s="183"/>
      <c r="EB309" s="183"/>
      <c r="EC309" s="183"/>
      <c r="ED309" s="183"/>
      <c r="EE309" s="183"/>
      <c r="EF309" s="183" t="s">
        <v>66</v>
      </c>
      <c r="EG309" s="183"/>
      <c r="EH309" s="183"/>
      <c r="EI309" s="183"/>
      <c r="EJ309" s="183"/>
      <c r="EK309" s="183"/>
      <c r="EL309" s="183"/>
      <c r="EM309" s="183"/>
      <c r="EN309" s="183"/>
      <c r="EO309" s="183"/>
      <c r="EP309" s="183"/>
      <c r="EQ309" s="183"/>
      <c r="ER309" s="183"/>
      <c r="ES309" s="183"/>
      <c r="ET309" s="183"/>
      <c r="EU309" s="183"/>
      <c r="EV309" s="183" t="s">
        <v>66</v>
      </c>
      <c r="EW309" s="183"/>
      <c r="EX309" s="183"/>
      <c r="EY309" s="183"/>
      <c r="EZ309" s="183"/>
      <c r="FA309" s="183"/>
      <c r="FB309" s="183"/>
      <c r="FC309" s="183"/>
      <c r="FD309" s="183"/>
      <c r="FE309" s="183"/>
      <c r="FF309" s="183"/>
      <c r="FG309" s="183"/>
      <c r="FH309" s="183"/>
      <c r="FI309" s="183"/>
      <c r="FJ309" s="183"/>
      <c r="FK309" s="183"/>
    </row>
    <row r="310" spans="1:167" s="33" customFormat="1" ht="81.75" customHeight="1">
      <c r="A310" s="32"/>
      <c r="B310" s="282" t="s">
        <v>289</v>
      </c>
      <c r="C310" s="282"/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  <c r="AA310" s="282"/>
      <c r="AB310" s="283"/>
      <c r="AC310" s="74" t="s">
        <v>177</v>
      </c>
      <c r="AD310" s="75"/>
      <c r="AE310" s="75"/>
      <c r="AF310" s="75"/>
      <c r="AG310" s="75"/>
      <c r="AH310" s="75"/>
      <c r="AI310" s="75"/>
      <c r="AJ310" s="75"/>
      <c r="AK310" s="76"/>
      <c r="AL310" s="82" t="s">
        <v>180</v>
      </c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3">
        <f>CG310</f>
        <v>3950.31</v>
      </c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1" t="s">
        <v>66</v>
      </c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175">
        <v>3950.31</v>
      </c>
      <c r="CH310" s="175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1" t="s">
        <v>66</v>
      </c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 t="s">
        <v>66</v>
      </c>
      <c r="EG310" s="81"/>
      <c r="EH310" s="81"/>
      <c r="EI310" s="81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1"/>
      <c r="EV310" s="81" t="s">
        <v>66</v>
      </c>
      <c r="EW310" s="81"/>
      <c r="EX310" s="81"/>
      <c r="EY310" s="81"/>
      <c r="EZ310" s="81"/>
      <c r="FA310" s="81"/>
      <c r="FB310" s="81"/>
      <c r="FC310" s="81"/>
      <c r="FD310" s="81"/>
      <c r="FE310" s="81"/>
      <c r="FF310" s="81"/>
      <c r="FG310" s="81"/>
      <c r="FH310" s="81"/>
      <c r="FI310" s="81"/>
      <c r="FJ310" s="81"/>
      <c r="FK310" s="81"/>
    </row>
    <row r="311" spans="1:167" s="33" customFormat="1" ht="81.75" customHeight="1">
      <c r="A311" s="32"/>
      <c r="B311" s="282" t="s">
        <v>290</v>
      </c>
      <c r="C311" s="282"/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  <c r="AA311" s="282"/>
      <c r="AB311" s="283"/>
      <c r="AC311" s="74" t="s">
        <v>177</v>
      </c>
      <c r="AD311" s="75"/>
      <c r="AE311" s="75"/>
      <c r="AF311" s="75"/>
      <c r="AG311" s="75"/>
      <c r="AH311" s="75"/>
      <c r="AI311" s="75"/>
      <c r="AJ311" s="75"/>
      <c r="AK311" s="76"/>
      <c r="AL311" s="82" t="s">
        <v>180</v>
      </c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3">
        <f>CG311</f>
        <v>23556.82</v>
      </c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1" t="s">
        <v>66</v>
      </c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175">
        <v>23556.82</v>
      </c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75"/>
      <c r="CS311" s="175"/>
      <c r="CT311" s="175"/>
      <c r="CU311" s="175"/>
      <c r="CV311" s="175"/>
      <c r="CW311" s="175"/>
      <c r="CX311" s="175"/>
      <c r="CY311" s="175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1" t="s">
        <v>66</v>
      </c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 t="s">
        <v>66</v>
      </c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 t="s">
        <v>66</v>
      </c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</row>
    <row r="312" spans="1:167" s="33" customFormat="1" ht="69.75" customHeight="1">
      <c r="A312" s="32"/>
      <c r="B312" s="282" t="s">
        <v>24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3"/>
      <c r="AC312" s="74" t="s">
        <v>177</v>
      </c>
      <c r="AD312" s="75"/>
      <c r="AE312" s="75"/>
      <c r="AF312" s="75"/>
      <c r="AG312" s="75"/>
      <c r="AH312" s="75"/>
      <c r="AI312" s="75"/>
      <c r="AJ312" s="75"/>
      <c r="AK312" s="76"/>
      <c r="AL312" s="82" t="s">
        <v>180</v>
      </c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3">
        <f>CG312</f>
        <v>0</v>
      </c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1" t="s">
        <v>66</v>
      </c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  <c r="CS312" s="175"/>
      <c r="CT312" s="175"/>
      <c r="CU312" s="175"/>
      <c r="CV312" s="175"/>
      <c r="CW312" s="175"/>
      <c r="CX312" s="175"/>
      <c r="CY312" s="175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1" t="s">
        <v>66</v>
      </c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 t="s">
        <v>66</v>
      </c>
      <c r="EG312" s="81"/>
      <c r="EH312" s="81"/>
      <c r="EI312" s="81"/>
      <c r="EJ312" s="81"/>
      <c r="EK312" s="81"/>
      <c r="EL312" s="81"/>
      <c r="EM312" s="81"/>
      <c r="EN312" s="81"/>
      <c r="EO312" s="81"/>
      <c r="EP312" s="81"/>
      <c r="EQ312" s="81"/>
      <c r="ER312" s="81"/>
      <c r="ES312" s="81"/>
      <c r="ET312" s="81"/>
      <c r="EU312" s="81"/>
      <c r="EV312" s="81" t="s">
        <v>66</v>
      </c>
      <c r="EW312" s="81"/>
      <c r="EX312" s="81"/>
      <c r="EY312" s="81"/>
      <c r="EZ312" s="81"/>
      <c r="FA312" s="81"/>
      <c r="FB312" s="81"/>
      <c r="FC312" s="81"/>
      <c r="FD312" s="81"/>
      <c r="FE312" s="81"/>
      <c r="FF312" s="81"/>
      <c r="FG312" s="81"/>
      <c r="FH312" s="81"/>
      <c r="FI312" s="81"/>
      <c r="FJ312" s="81"/>
      <c r="FK312" s="81"/>
    </row>
    <row r="313" spans="1:167" s="33" customFormat="1" ht="105" customHeight="1">
      <c r="A313" s="32"/>
      <c r="B313" s="282" t="s">
        <v>291</v>
      </c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  <c r="AA313" s="282"/>
      <c r="AB313" s="283"/>
      <c r="AC313" s="74" t="s">
        <v>177</v>
      </c>
      <c r="AD313" s="75"/>
      <c r="AE313" s="75"/>
      <c r="AF313" s="75"/>
      <c r="AG313" s="75"/>
      <c r="AH313" s="75"/>
      <c r="AI313" s="75"/>
      <c r="AJ313" s="75"/>
      <c r="AK313" s="76"/>
      <c r="AL313" s="82" t="s">
        <v>180</v>
      </c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3">
        <f aca="true" t="shared" si="6" ref="BA313:BA318">CG313</f>
        <v>62745</v>
      </c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1" t="s">
        <v>66</v>
      </c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175">
        <v>62745</v>
      </c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75"/>
      <c r="CS313" s="175"/>
      <c r="CT313" s="175"/>
      <c r="CU313" s="175"/>
      <c r="CV313" s="175"/>
      <c r="CW313" s="175"/>
      <c r="CX313" s="175"/>
      <c r="CY313" s="175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1" t="s">
        <v>66</v>
      </c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 t="s">
        <v>66</v>
      </c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 t="s">
        <v>66</v>
      </c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</row>
    <row r="314" spans="1:167" s="33" customFormat="1" ht="81.75" customHeight="1">
      <c r="A314" s="32"/>
      <c r="B314" s="282" t="s">
        <v>39</v>
      </c>
      <c r="C314" s="282"/>
      <c r="D314" s="282"/>
      <c r="E314" s="282"/>
      <c r="F314" s="282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282"/>
      <c r="Y314" s="282"/>
      <c r="Z314" s="282"/>
      <c r="AA314" s="282"/>
      <c r="AB314" s="283"/>
      <c r="AC314" s="74" t="s">
        <v>177</v>
      </c>
      <c r="AD314" s="75"/>
      <c r="AE314" s="75"/>
      <c r="AF314" s="75"/>
      <c r="AG314" s="75"/>
      <c r="AH314" s="75"/>
      <c r="AI314" s="75"/>
      <c r="AJ314" s="75"/>
      <c r="AK314" s="76"/>
      <c r="AL314" s="82" t="s">
        <v>180</v>
      </c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3">
        <f t="shared" si="6"/>
        <v>0</v>
      </c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1" t="s">
        <v>66</v>
      </c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75"/>
      <c r="CS314" s="175"/>
      <c r="CT314" s="175"/>
      <c r="CU314" s="175"/>
      <c r="CV314" s="175"/>
      <c r="CW314" s="175"/>
      <c r="CX314" s="175"/>
      <c r="CY314" s="175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1" t="s">
        <v>66</v>
      </c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 t="s">
        <v>66</v>
      </c>
      <c r="EG314" s="81"/>
      <c r="EH314" s="81"/>
      <c r="EI314" s="81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1"/>
      <c r="EV314" s="81" t="s">
        <v>66</v>
      </c>
      <c r="EW314" s="81"/>
      <c r="EX314" s="81"/>
      <c r="EY314" s="81"/>
      <c r="EZ314" s="81"/>
      <c r="FA314" s="81"/>
      <c r="FB314" s="81"/>
      <c r="FC314" s="81"/>
      <c r="FD314" s="81"/>
      <c r="FE314" s="81"/>
      <c r="FF314" s="81"/>
      <c r="FG314" s="81"/>
      <c r="FH314" s="81"/>
      <c r="FI314" s="81"/>
      <c r="FJ314" s="81"/>
      <c r="FK314" s="81"/>
    </row>
    <row r="315" spans="1:167" s="33" customFormat="1" ht="90" customHeight="1">
      <c r="A315" s="32"/>
      <c r="B315" s="282" t="s">
        <v>40</v>
      </c>
      <c r="C315" s="282"/>
      <c r="D315" s="282"/>
      <c r="E315" s="282"/>
      <c r="F315" s="282"/>
      <c r="G315" s="282"/>
      <c r="H315" s="282"/>
      <c r="I315" s="282"/>
      <c r="J315" s="282"/>
      <c r="K315" s="282"/>
      <c r="L315" s="282"/>
      <c r="M315" s="282"/>
      <c r="N315" s="282"/>
      <c r="O315" s="282"/>
      <c r="P315" s="282"/>
      <c r="Q315" s="282"/>
      <c r="R315" s="282"/>
      <c r="S315" s="282"/>
      <c r="T315" s="282"/>
      <c r="U315" s="282"/>
      <c r="V315" s="282"/>
      <c r="W315" s="282"/>
      <c r="X315" s="282"/>
      <c r="Y315" s="282"/>
      <c r="Z315" s="282"/>
      <c r="AA315" s="282"/>
      <c r="AB315" s="283"/>
      <c r="AC315" s="74" t="s">
        <v>177</v>
      </c>
      <c r="AD315" s="75"/>
      <c r="AE315" s="75"/>
      <c r="AF315" s="75"/>
      <c r="AG315" s="75"/>
      <c r="AH315" s="75"/>
      <c r="AI315" s="75"/>
      <c r="AJ315" s="75"/>
      <c r="AK315" s="76"/>
      <c r="AL315" s="82" t="s">
        <v>180</v>
      </c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3">
        <f t="shared" si="6"/>
        <v>945800</v>
      </c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1" t="s">
        <v>66</v>
      </c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175">
        <f>898500+47300</f>
        <v>945800</v>
      </c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75"/>
      <c r="CS315" s="175"/>
      <c r="CT315" s="175"/>
      <c r="CU315" s="175"/>
      <c r="CV315" s="175"/>
      <c r="CW315" s="175"/>
      <c r="CX315" s="175"/>
      <c r="CY315" s="175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1" t="s">
        <v>66</v>
      </c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 t="s">
        <v>66</v>
      </c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 t="s">
        <v>66</v>
      </c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</row>
    <row r="316" spans="1:167" s="33" customFormat="1" ht="89.25" customHeight="1">
      <c r="A316" s="32"/>
      <c r="B316" s="282" t="s">
        <v>44</v>
      </c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3"/>
      <c r="AC316" s="74" t="s">
        <v>177</v>
      </c>
      <c r="AD316" s="75"/>
      <c r="AE316" s="75"/>
      <c r="AF316" s="75"/>
      <c r="AG316" s="75"/>
      <c r="AH316" s="75"/>
      <c r="AI316" s="75"/>
      <c r="AJ316" s="75"/>
      <c r="AK316" s="76"/>
      <c r="AL316" s="82" t="s">
        <v>180</v>
      </c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3">
        <f t="shared" si="6"/>
        <v>16800</v>
      </c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1" t="s">
        <v>66</v>
      </c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175">
        <v>16800</v>
      </c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1" t="s">
        <v>66</v>
      </c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 t="s">
        <v>66</v>
      </c>
      <c r="EG316" s="81"/>
      <c r="EH316" s="81"/>
      <c r="EI316" s="81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1"/>
      <c r="EV316" s="81" t="s">
        <v>66</v>
      </c>
      <c r="EW316" s="81"/>
      <c r="EX316" s="81"/>
      <c r="EY316" s="81"/>
      <c r="EZ316" s="81"/>
      <c r="FA316" s="81"/>
      <c r="FB316" s="81"/>
      <c r="FC316" s="81"/>
      <c r="FD316" s="81"/>
      <c r="FE316" s="81"/>
      <c r="FF316" s="81"/>
      <c r="FG316" s="81"/>
      <c r="FH316" s="81"/>
      <c r="FI316" s="81"/>
      <c r="FJ316" s="81"/>
      <c r="FK316" s="81"/>
    </row>
    <row r="317" spans="1:167" s="33" customFormat="1" ht="69.75" customHeight="1" hidden="1">
      <c r="A317" s="32"/>
      <c r="B317" s="282" t="s">
        <v>293</v>
      </c>
      <c r="C317" s="282"/>
      <c r="D317" s="282"/>
      <c r="E317" s="282"/>
      <c r="F317" s="282"/>
      <c r="G317" s="282"/>
      <c r="H317" s="282"/>
      <c r="I317" s="282"/>
      <c r="J317" s="282"/>
      <c r="K317" s="282"/>
      <c r="L317" s="282"/>
      <c r="M317" s="282"/>
      <c r="N317" s="282"/>
      <c r="O317" s="282"/>
      <c r="P317" s="282"/>
      <c r="Q317" s="282"/>
      <c r="R317" s="282"/>
      <c r="S317" s="282"/>
      <c r="T317" s="282"/>
      <c r="U317" s="282"/>
      <c r="V317" s="282"/>
      <c r="W317" s="282"/>
      <c r="X317" s="282"/>
      <c r="Y317" s="282"/>
      <c r="Z317" s="282"/>
      <c r="AA317" s="282"/>
      <c r="AB317" s="283"/>
      <c r="AC317" s="74" t="s">
        <v>177</v>
      </c>
      <c r="AD317" s="75"/>
      <c r="AE317" s="75"/>
      <c r="AF317" s="75"/>
      <c r="AG317" s="75"/>
      <c r="AH317" s="75"/>
      <c r="AI317" s="75"/>
      <c r="AJ317" s="75"/>
      <c r="AK317" s="76"/>
      <c r="AL317" s="82" t="s">
        <v>180</v>
      </c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3">
        <f t="shared" si="6"/>
        <v>0</v>
      </c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1" t="s">
        <v>66</v>
      </c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75"/>
      <c r="CS317" s="175"/>
      <c r="CT317" s="175"/>
      <c r="CU317" s="175"/>
      <c r="CV317" s="175"/>
      <c r="CW317" s="175"/>
      <c r="CX317" s="175"/>
      <c r="CY317" s="175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1" t="s">
        <v>66</v>
      </c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 t="s">
        <v>66</v>
      </c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 t="s">
        <v>66</v>
      </c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</row>
    <row r="318" spans="1:167" s="33" customFormat="1" ht="117.75" customHeight="1" hidden="1">
      <c r="A318" s="32"/>
      <c r="B318" s="282" t="s">
        <v>294</v>
      </c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  <c r="R318" s="282"/>
      <c r="S318" s="282"/>
      <c r="T318" s="282"/>
      <c r="U318" s="282"/>
      <c r="V318" s="282"/>
      <c r="W318" s="282"/>
      <c r="X318" s="282"/>
      <c r="Y318" s="282"/>
      <c r="Z318" s="282"/>
      <c r="AA318" s="282"/>
      <c r="AB318" s="283"/>
      <c r="AC318" s="74" t="s">
        <v>177</v>
      </c>
      <c r="AD318" s="75"/>
      <c r="AE318" s="75"/>
      <c r="AF318" s="75"/>
      <c r="AG318" s="75"/>
      <c r="AH318" s="75"/>
      <c r="AI318" s="75"/>
      <c r="AJ318" s="75"/>
      <c r="AK318" s="76"/>
      <c r="AL318" s="82" t="s">
        <v>180</v>
      </c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3">
        <f t="shared" si="6"/>
        <v>0</v>
      </c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1" t="s">
        <v>66</v>
      </c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75"/>
      <c r="CS318" s="175"/>
      <c r="CT318" s="175"/>
      <c r="CU318" s="175"/>
      <c r="CV318" s="175"/>
      <c r="CW318" s="175"/>
      <c r="CX318" s="175"/>
      <c r="CY318" s="175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1" t="s">
        <v>66</v>
      </c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 t="s">
        <v>66</v>
      </c>
      <c r="EG318" s="81"/>
      <c r="EH318" s="81"/>
      <c r="EI318" s="81"/>
      <c r="EJ318" s="81"/>
      <c r="EK318" s="81"/>
      <c r="EL318" s="81"/>
      <c r="EM318" s="81"/>
      <c r="EN318" s="81"/>
      <c r="EO318" s="81"/>
      <c r="EP318" s="81"/>
      <c r="EQ318" s="81"/>
      <c r="ER318" s="81"/>
      <c r="ES318" s="81"/>
      <c r="ET318" s="81"/>
      <c r="EU318" s="81"/>
      <c r="EV318" s="81" t="s">
        <v>66</v>
      </c>
      <c r="EW318" s="81"/>
      <c r="EX318" s="81"/>
      <c r="EY318" s="81"/>
      <c r="EZ318" s="81"/>
      <c r="FA318" s="81"/>
      <c r="FB318" s="81"/>
      <c r="FC318" s="81"/>
      <c r="FD318" s="81"/>
      <c r="FE318" s="81"/>
      <c r="FF318" s="81"/>
      <c r="FG318" s="81"/>
      <c r="FH318" s="81"/>
      <c r="FI318" s="81"/>
      <c r="FJ318" s="81"/>
      <c r="FK318" s="81"/>
    </row>
    <row r="319" spans="1:167" s="33" customFormat="1" ht="90" customHeight="1" hidden="1">
      <c r="A319" s="32"/>
      <c r="B319" s="282" t="s">
        <v>14</v>
      </c>
      <c r="C319" s="282"/>
      <c r="D319" s="282"/>
      <c r="E319" s="282"/>
      <c r="F319" s="282"/>
      <c r="G319" s="282"/>
      <c r="H319" s="282"/>
      <c r="I319" s="282"/>
      <c r="J319" s="282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2"/>
      <c r="X319" s="282"/>
      <c r="Y319" s="282"/>
      <c r="Z319" s="282"/>
      <c r="AA319" s="282"/>
      <c r="AB319" s="283"/>
      <c r="AC319" s="74" t="s">
        <v>177</v>
      </c>
      <c r="AD319" s="75"/>
      <c r="AE319" s="75"/>
      <c r="AF319" s="75"/>
      <c r="AG319" s="75"/>
      <c r="AH319" s="75"/>
      <c r="AI319" s="75"/>
      <c r="AJ319" s="75"/>
      <c r="AK319" s="76"/>
      <c r="AL319" s="82" t="s">
        <v>180</v>
      </c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3">
        <f>CG319</f>
        <v>0</v>
      </c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1" t="s">
        <v>66</v>
      </c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1" t="s">
        <v>66</v>
      </c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 t="s">
        <v>66</v>
      </c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 t="s">
        <v>66</v>
      </c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</row>
    <row r="320" spans="1:167" s="33" customFormat="1" ht="90" customHeight="1" hidden="1">
      <c r="A320" s="32"/>
      <c r="B320" s="282" t="s">
        <v>16</v>
      </c>
      <c r="C320" s="282"/>
      <c r="D320" s="282"/>
      <c r="E320" s="282"/>
      <c r="F320" s="282"/>
      <c r="G320" s="282"/>
      <c r="H320" s="282"/>
      <c r="I320" s="282"/>
      <c r="J320" s="282"/>
      <c r="K320" s="282"/>
      <c r="L320" s="282"/>
      <c r="M320" s="282"/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  <c r="AA320" s="282"/>
      <c r="AB320" s="283"/>
      <c r="AC320" s="74" t="s">
        <v>177</v>
      </c>
      <c r="AD320" s="75"/>
      <c r="AE320" s="75"/>
      <c r="AF320" s="75"/>
      <c r="AG320" s="75"/>
      <c r="AH320" s="75"/>
      <c r="AI320" s="75"/>
      <c r="AJ320" s="75"/>
      <c r="AK320" s="76"/>
      <c r="AL320" s="82" t="s">
        <v>180</v>
      </c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3">
        <f>CG320</f>
        <v>0</v>
      </c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1" t="s">
        <v>66</v>
      </c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75"/>
      <c r="CS320" s="175"/>
      <c r="CT320" s="175"/>
      <c r="CU320" s="175"/>
      <c r="CV320" s="175"/>
      <c r="CW320" s="175"/>
      <c r="CX320" s="175"/>
      <c r="CY320" s="175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1" t="s">
        <v>66</v>
      </c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 t="s">
        <v>66</v>
      </c>
      <c r="EG320" s="81"/>
      <c r="EH320" s="81"/>
      <c r="EI320" s="81"/>
      <c r="EJ320" s="81"/>
      <c r="EK320" s="81"/>
      <c r="EL320" s="81"/>
      <c r="EM320" s="81"/>
      <c r="EN320" s="81"/>
      <c r="EO320" s="81"/>
      <c r="EP320" s="81"/>
      <c r="EQ320" s="81"/>
      <c r="ER320" s="81"/>
      <c r="ES320" s="81"/>
      <c r="ET320" s="81"/>
      <c r="EU320" s="81"/>
      <c r="EV320" s="81" t="s">
        <v>66</v>
      </c>
      <c r="EW320" s="81"/>
      <c r="EX320" s="81"/>
      <c r="EY320" s="81"/>
      <c r="EZ320" s="81"/>
      <c r="FA320" s="81"/>
      <c r="FB320" s="81"/>
      <c r="FC320" s="81"/>
      <c r="FD320" s="81"/>
      <c r="FE320" s="81"/>
      <c r="FF320" s="81"/>
      <c r="FG320" s="81"/>
      <c r="FH320" s="81"/>
      <c r="FI320" s="81"/>
      <c r="FJ320" s="81"/>
      <c r="FK320" s="81"/>
    </row>
    <row r="321" spans="1:167" s="33" customFormat="1" ht="82.5" customHeight="1" hidden="1">
      <c r="A321" s="32"/>
      <c r="B321" s="282" t="s">
        <v>15</v>
      </c>
      <c r="C321" s="282"/>
      <c r="D321" s="282"/>
      <c r="E321" s="282"/>
      <c r="F321" s="282"/>
      <c r="G321" s="282"/>
      <c r="H321" s="282"/>
      <c r="I321" s="282"/>
      <c r="J321" s="282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  <c r="AA321" s="282"/>
      <c r="AB321" s="283"/>
      <c r="AC321" s="74" t="s">
        <v>177</v>
      </c>
      <c r="AD321" s="75"/>
      <c r="AE321" s="75"/>
      <c r="AF321" s="75"/>
      <c r="AG321" s="75"/>
      <c r="AH321" s="75"/>
      <c r="AI321" s="75"/>
      <c r="AJ321" s="75"/>
      <c r="AK321" s="76"/>
      <c r="AL321" s="82" t="s">
        <v>180</v>
      </c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3">
        <f>CG321</f>
        <v>0</v>
      </c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1" t="s">
        <v>66</v>
      </c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1" t="s">
        <v>66</v>
      </c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 t="s">
        <v>66</v>
      </c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 t="s">
        <v>66</v>
      </c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</row>
    <row r="322" spans="1:167" s="33" customFormat="1" ht="82.5" customHeight="1" hidden="1">
      <c r="A322" s="32"/>
      <c r="B322" s="282" t="s">
        <v>13</v>
      </c>
      <c r="C322" s="282"/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3"/>
      <c r="AC322" s="74" t="s">
        <v>177</v>
      </c>
      <c r="AD322" s="75"/>
      <c r="AE322" s="75"/>
      <c r="AF322" s="75"/>
      <c r="AG322" s="75"/>
      <c r="AH322" s="75"/>
      <c r="AI322" s="75"/>
      <c r="AJ322" s="75"/>
      <c r="AK322" s="76"/>
      <c r="AL322" s="82" t="s">
        <v>180</v>
      </c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3">
        <f>CG322</f>
        <v>0</v>
      </c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1" t="s">
        <v>66</v>
      </c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75"/>
      <c r="CS322" s="175"/>
      <c r="CT322" s="175"/>
      <c r="CU322" s="175"/>
      <c r="CV322" s="175"/>
      <c r="CW322" s="175"/>
      <c r="CX322" s="175"/>
      <c r="CY322" s="175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1" t="s">
        <v>66</v>
      </c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 t="s">
        <v>66</v>
      </c>
      <c r="EG322" s="81"/>
      <c r="EH322" s="81"/>
      <c r="EI322" s="81"/>
      <c r="EJ322" s="81"/>
      <c r="EK322" s="81"/>
      <c r="EL322" s="81"/>
      <c r="EM322" s="81"/>
      <c r="EN322" s="81"/>
      <c r="EO322" s="81"/>
      <c r="EP322" s="81"/>
      <c r="EQ322" s="81"/>
      <c r="ER322" s="81"/>
      <c r="ES322" s="81"/>
      <c r="ET322" s="81"/>
      <c r="EU322" s="81"/>
      <c r="EV322" s="81" t="s">
        <v>66</v>
      </c>
      <c r="EW322" s="81"/>
      <c r="EX322" s="81"/>
      <c r="EY322" s="81"/>
      <c r="EZ322" s="81"/>
      <c r="FA322" s="81"/>
      <c r="FB322" s="81"/>
      <c r="FC322" s="81"/>
      <c r="FD322" s="81"/>
      <c r="FE322" s="81"/>
      <c r="FF322" s="81"/>
      <c r="FG322" s="81"/>
      <c r="FH322" s="81"/>
      <c r="FI322" s="81"/>
      <c r="FJ322" s="81"/>
      <c r="FK322" s="81"/>
    </row>
    <row r="323" spans="1:167" s="33" customFormat="1" ht="80.25" customHeight="1" hidden="1">
      <c r="A323" s="32"/>
      <c r="B323" s="286" t="s">
        <v>22</v>
      </c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7"/>
      <c r="AC323" s="74" t="s">
        <v>177</v>
      </c>
      <c r="AD323" s="75"/>
      <c r="AE323" s="75"/>
      <c r="AF323" s="75"/>
      <c r="AG323" s="75"/>
      <c r="AH323" s="75"/>
      <c r="AI323" s="75"/>
      <c r="AJ323" s="75"/>
      <c r="AK323" s="76"/>
      <c r="AL323" s="82" t="s">
        <v>180</v>
      </c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3">
        <f>CG323</f>
        <v>0</v>
      </c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1" t="s">
        <v>66</v>
      </c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1" t="s">
        <v>66</v>
      </c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 t="s">
        <v>66</v>
      </c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 t="s">
        <v>66</v>
      </c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</row>
    <row r="324" spans="1:167" s="33" customFormat="1" ht="30" customHeight="1">
      <c r="A324" s="32"/>
      <c r="B324" s="282" t="s">
        <v>178</v>
      </c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82"/>
      <c r="AB324" s="283"/>
      <c r="AC324" s="74" t="s">
        <v>179</v>
      </c>
      <c r="AD324" s="75"/>
      <c r="AE324" s="75"/>
      <c r="AF324" s="75"/>
      <c r="AG324" s="75"/>
      <c r="AH324" s="75"/>
      <c r="AI324" s="75"/>
      <c r="AJ324" s="75"/>
      <c r="AK324" s="76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3">
        <f>EF324</f>
        <v>0</v>
      </c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1" t="s">
        <v>66</v>
      </c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 t="s">
        <v>66</v>
      </c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 t="s">
        <v>66</v>
      </c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 t="s">
        <v>66</v>
      </c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  <c r="EK324" s="81"/>
      <c r="EL324" s="81"/>
      <c r="EM324" s="81"/>
      <c r="EN324" s="81"/>
      <c r="EO324" s="81"/>
      <c r="EP324" s="81"/>
      <c r="EQ324" s="81"/>
      <c r="ER324" s="81"/>
      <c r="ES324" s="81"/>
      <c r="ET324" s="81"/>
      <c r="EU324" s="81"/>
      <c r="EV324" s="81"/>
      <c r="EW324" s="81"/>
      <c r="EX324" s="81"/>
      <c r="EY324" s="81"/>
      <c r="EZ324" s="81"/>
      <c r="FA324" s="81"/>
      <c r="FB324" s="81"/>
      <c r="FC324" s="81"/>
      <c r="FD324" s="81"/>
      <c r="FE324" s="81"/>
      <c r="FF324" s="81"/>
      <c r="FG324" s="81"/>
      <c r="FH324" s="81"/>
      <c r="FI324" s="81"/>
      <c r="FJ324" s="81"/>
      <c r="FK324" s="81"/>
    </row>
    <row r="325" spans="1:167" s="33" customFormat="1" ht="30" customHeight="1">
      <c r="A325" s="34"/>
      <c r="B325" s="284" t="s">
        <v>271</v>
      </c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  <c r="AA325" s="284"/>
      <c r="AB325" s="285"/>
      <c r="AC325" s="178" t="s">
        <v>180</v>
      </c>
      <c r="AD325" s="179"/>
      <c r="AE325" s="179"/>
      <c r="AF325" s="179"/>
      <c r="AG325" s="179"/>
      <c r="AH325" s="179"/>
      <c r="AI325" s="179"/>
      <c r="AJ325" s="179"/>
      <c r="AK325" s="180"/>
      <c r="AL325" s="82" t="s">
        <v>66</v>
      </c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3">
        <f>EF325</f>
        <v>0</v>
      </c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1" t="s">
        <v>66</v>
      </c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 t="s">
        <v>66</v>
      </c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 t="s">
        <v>66</v>
      </c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 t="s">
        <v>66</v>
      </c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 t="s">
        <v>66</v>
      </c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</row>
    <row r="326" spans="1:167" s="33" customFormat="1" ht="30" customHeight="1">
      <c r="A326" s="32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1"/>
      <c r="AC326" s="74"/>
      <c r="AD326" s="75"/>
      <c r="AE326" s="75"/>
      <c r="AF326" s="75"/>
      <c r="AG326" s="75"/>
      <c r="AH326" s="75"/>
      <c r="AI326" s="75"/>
      <c r="AJ326" s="75"/>
      <c r="AK326" s="76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3">
        <f aca="true" t="shared" si="7" ref="BA326:BA344">BQ326+CG326+CZ326+DP326+EF326</f>
        <v>0</v>
      </c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  <c r="EK326" s="81"/>
      <c r="EL326" s="81"/>
      <c r="EM326" s="81"/>
      <c r="EN326" s="81"/>
      <c r="EO326" s="81"/>
      <c r="EP326" s="81"/>
      <c r="EQ326" s="81"/>
      <c r="ER326" s="81"/>
      <c r="ES326" s="81"/>
      <c r="ET326" s="81"/>
      <c r="EU326" s="81"/>
      <c r="EV326" s="81"/>
      <c r="EW326" s="81"/>
      <c r="EX326" s="81"/>
      <c r="EY326" s="81"/>
      <c r="EZ326" s="81"/>
      <c r="FA326" s="81"/>
      <c r="FB326" s="81"/>
      <c r="FC326" s="81"/>
      <c r="FD326" s="81"/>
      <c r="FE326" s="81"/>
      <c r="FF326" s="81"/>
      <c r="FG326" s="81"/>
      <c r="FH326" s="81"/>
      <c r="FI326" s="81"/>
      <c r="FJ326" s="81"/>
      <c r="FK326" s="81"/>
    </row>
    <row r="327" spans="1:167" s="33" customFormat="1" ht="30" customHeight="1">
      <c r="A327" s="32"/>
      <c r="B327" s="168" t="s">
        <v>182</v>
      </c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9"/>
      <c r="AC327" s="170" t="s">
        <v>181</v>
      </c>
      <c r="AD327" s="171"/>
      <c r="AE327" s="171"/>
      <c r="AF327" s="171"/>
      <c r="AG327" s="171"/>
      <c r="AH327" s="171"/>
      <c r="AI327" s="171"/>
      <c r="AJ327" s="171"/>
      <c r="AK327" s="172"/>
      <c r="AL327" s="174" t="s">
        <v>66</v>
      </c>
      <c r="AM327" s="174"/>
      <c r="AN327" s="174"/>
      <c r="AO327" s="174"/>
      <c r="AP327" s="174"/>
      <c r="AQ327" s="174"/>
      <c r="AR327" s="174"/>
      <c r="AS327" s="174"/>
      <c r="AT327" s="174"/>
      <c r="AU327" s="174"/>
      <c r="AV327" s="174"/>
      <c r="AW327" s="174"/>
      <c r="AX327" s="174"/>
      <c r="AY327" s="174"/>
      <c r="AZ327" s="174"/>
      <c r="BA327" s="173">
        <f t="shared" si="7"/>
        <v>9441245.309999999</v>
      </c>
      <c r="BB327" s="173"/>
      <c r="BC327" s="173"/>
      <c r="BD327" s="173"/>
      <c r="BE327" s="173"/>
      <c r="BF327" s="173"/>
      <c r="BG327" s="173"/>
      <c r="BH327" s="173"/>
      <c r="BI327" s="173"/>
      <c r="BJ327" s="173"/>
      <c r="BK327" s="173"/>
      <c r="BL327" s="173"/>
      <c r="BM327" s="173"/>
      <c r="BN327" s="173"/>
      <c r="BO327" s="173"/>
      <c r="BP327" s="173"/>
      <c r="BQ327" s="173">
        <f>BQ328+BQ334+BQ343+BQ344+BQ347+BQ338</f>
        <v>8388393.18</v>
      </c>
      <c r="BR327" s="173"/>
      <c r="BS327" s="173"/>
      <c r="BT327" s="173"/>
      <c r="BU327" s="173"/>
      <c r="BV327" s="173"/>
      <c r="BW327" s="173"/>
      <c r="BX327" s="173"/>
      <c r="BY327" s="173"/>
      <c r="BZ327" s="173"/>
      <c r="CA327" s="173"/>
      <c r="CB327" s="173"/>
      <c r="CC327" s="173"/>
      <c r="CD327" s="173"/>
      <c r="CE327" s="173"/>
      <c r="CF327" s="173"/>
      <c r="CG327" s="190">
        <f>CG328+CG334+CG343++CG344+CG347</f>
        <v>1052852.13</v>
      </c>
      <c r="CH327" s="190"/>
      <c r="CI327" s="190"/>
      <c r="CJ327" s="190"/>
      <c r="CK327" s="190"/>
      <c r="CL327" s="190"/>
      <c r="CM327" s="190"/>
      <c r="CN327" s="190"/>
      <c r="CO327" s="190"/>
      <c r="CP327" s="190"/>
      <c r="CQ327" s="190"/>
      <c r="CR327" s="190"/>
      <c r="CS327" s="190"/>
      <c r="CT327" s="190"/>
      <c r="CU327" s="190"/>
      <c r="CV327" s="190"/>
      <c r="CW327" s="190"/>
      <c r="CX327" s="190"/>
      <c r="CY327" s="190"/>
      <c r="CZ327" s="173">
        <f>CZ328+CZ334+CZ343+CZ344+CZ347</f>
        <v>0</v>
      </c>
      <c r="DA327" s="173"/>
      <c r="DB327" s="173"/>
      <c r="DC327" s="173"/>
      <c r="DD327" s="173"/>
      <c r="DE327" s="173"/>
      <c r="DF327" s="173"/>
      <c r="DG327" s="173"/>
      <c r="DH327" s="173"/>
      <c r="DI327" s="173"/>
      <c r="DJ327" s="173"/>
      <c r="DK327" s="173"/>
      <c r="DL327" s="173"/>
      <c r="DM327" s="173"/>
      <c r="DN327" s="173"/>
      <c r="DO327" s="173"/>
      <c r="DP327" s="173">
        <f>DP328+DP334+DP343+DP344+DP347</f>
        <v>0</v>
      </c>
      <c r="DQ327" s="173"/>
      <c r="DR327" s="173"/>
      <c r="DS327" s="173"/>
      <c r="DT327" s="173"/>
      <c r="DU327" s="173"/>
      <c r="DV327" s="173"/>
      <c r="DW327" s="173"/>
      <c r="DX327" s="173"/>
      <c r="DY327" s="173"/>
      <c r="DZ327" s="173"/>
      <c r="EA327" s="173"/>
      <c r="EB327" s="173"/>
      <c r="EC327" s="173"/>
      <c r="ED327" s="173"/>
      <c r="EE327" s="173"/>
      <c r="EF327" s="173">
        <f>EF328+EF334+EF343+EF344+EF347</f>
        <v>0</v>
      </c>
      <c r="EG327" s="173"/>
      <c r="EH327" s="173"/>
      <c r="EI327" s="173"/>
      <c r="EJ327" s="173"/>
      <c r="EK327" s="173"/>
      <c r="EL327" s="173"/>
      <c r="EM327" s="173"/>
      <c r="EN327" s="173"/>
      <c r="EO327" s="173"/>
      <c r="EP327" s="173"/>
      <c r="EQ327" s="173"/>
      <c r="ER327" s="173"/>
      <c r="ES327" s="173"/>
      <c r="ET327" s="173"/>
      <c r="EU327" s="173"/>
      <c r="EV327" s="173">
        <f>EV328+EV334+EV343+EV344+EV347</f>
        <v>0</v>
      </c>
      <c r="EW327" s="173"/>
      <c r="EX327" s="173"/>
      <c r="EY327" s="173"/>
      <c r="EZ327" s="173"/>
      <c r="FA327" s="173"/>
      <c r="FB327" s="173"/>
      <c r="FC327" s="173"/>
      <c r="FD327" s="173"/>
      <c r="FE327" s="173"/>
      <c r="FF327" s="173"/>
      <c r="FG327" s="173"/>
      <c r="FH327" s="173"/>
      <c r="FI327" s="173"/>
      <c r="FJ327" s="173"/>
      <c r="FK327" s="173"/>
    </row>
    <row r="328" spans="1:167" s="33" customFormat="1" ht="30" customHeight="1">
      <c r="A328" s="34"/>
      <c r="B328" s="176" t="s">
        <v>184</v>
      </c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  <c r="AB328" s="177"/>
      <c r="AC328" s="178" t="s">
        <v>183</v>
      </c>
      <c r="AD328" s="179"/>
      <c r="AE328" s="179"/>
      <c r="AF328" s="179"/>
      <c r="AG328" s="179"/>
      <c r="AH328" s="179"/>
      <c r="AI328" s="179"/>
      <c r="AJ328" s="179"/>
      <c r="AK328" s="180"/>
      <c r="AL328" s="189" t="s">
        <v>168</v>
      </c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90">
        <f t="shared" si="7"/>
        <v>6462450.1899999995</v>
      </c>
      <c r="BB328" s="173"/>
      <c r="BC328" s="173"/>
      <c r="BD328" s="173"/>
      <c r="BE328" s="173"/>
      <c r="BF328" s="173"/>
      <c r="BG328" s="173"/>
      <c r="BH328" s="173"/>
      <c r="BI328" s="173"/>
      <c r="BJ328" s="173"/>
      <c r="BK328" s="173"/>
      <c r="BL328" s="173"/>
      <c r="BM328" s="173"/>
      <c r="BN328" s="173"/>
      <c r="BO328" s="173"/>
      <c r="BP328" s="173"/>
      <c r="BQ328" s="183">
        <f>BQ330+BQ331+BQ332+BQ333</f>
        <v>6462450.1899999995</v>
      </c>
      <c r="BR328" s="183"/>
      <c r="BS328" s="183"/>
      <c r="BT328" s="183"/>
      <c r="BU328" s="183"/>
      <c r="BV328" s="183"/>
      <c r="BW328" s="183"/>
      <c r="BX328" s="183"/>
      <c r="BY328" s="183"/>
      <c r="BZ328" s="183"/>
      <c r="CA328" s="183"/>
      <c r="CB328" s="183"/>
      <c r="CC328" s="183"/>
      <c r="CD328" s="183"/>
      <c r="CE328" s="183"/>
      <c r="CF328" s="183"/>
      <c r="CG328" s="188">
        <f>CG329+CG330+CG331+CG332</f>
        <v>0</v>
      </c>
      <c r="CH328" s="188"/>
      <c r="CI328" s="188"/>
      <c r="CJ328" s="188"/>
      <c r="CK328" s="188"/>
      <c r="CL328" s="188"/>
      <c r="CM328" s="188"/>
      <c r="CN328" s="188"/>
      <c r="CO328" s="188"/>
      <c r="CP328" s="188"/>
      <c r="CQ328" s="188"/>
      <c r="CR328" s="188"/>
      <c r="CS328" s="188"/>
      <c r="CT328" s="188"/>
      <c r="CU328" s="188"/>
      <c r="CV328" s="188"/>
      <c r="CW328" s="188"/>
      <c r="CX328" s="188"/>
      <c r="CY328" s="188"/>
      <c r="CZ328" s="183">
        <f>CZ330+CZ331+CZ332</f>
        <v>0</v>
      </c>
      <c r="DA328" s="183"/>
      <c r="DB328" s="183"/>
      <c r="DC328" s="183"/>
      <c r="DD328" s="183"/>
      <c r="DE328" s="183"/>
      <c r="DF328" s="183"/>
      <c r="DG328" s="183"/>
      <c r="DH328" s="183"/>
      <c r="DI328" s="183"/>
      <c r="DJ328" s="183"/>
      <c r="DK328" s="183"/>
      <c r="DL328" s="183"/>
      <c r="DM328" s="183"/>
      <c r="DN328" s="183"/>
      <c r="DO328" s="183"/>
      <c r="DP328" s="183">
        <f>DP330+DP331+DP332</f>
        <v>0</v>
      </c>
      <c r="DQ328" s="183"/>
      <c r="DR328" s="183"/>
      <c r="DS328" s="183"/>
      <c r="DT328" s="183"/>
      <c r="DU328" s="183"/>
      <c r="DV328" s="183"/>
      <c r="DW328" s="183"/>
      <c r="DX328" s="183"/>
      <c r="DY328" s="183"/>
      <c r="DZ328" s="183"/>
      <c r="EA328" s="183"/>
      <c r="EB328" s="183"/>
      <c r="EC328" s="183"/>
      <c r="ED328" s="183"/>
      <c r="EE328" s="183"/>
      <c r="EF328" s="183">
        <f>EF330+EF331+EF332</f>
        <v>0</v>
      </c>
      <c r="EG328" s="183"/>
      <c r="EH328" s="183"/>
      <c r="EI328" s="183"/>
      <c r="EJ328" s="183"/>
      <c r="EK328" s="183"/>
      <c r="EL328" s="183"/>
      <c r="EM328" s="183"/>
      <c r="EN328" s="183"/>
      <c r="EO328" s="183"/>
      <c r="EP328" s="183"/>
      <c r="EQ328" s="183"/>
      <c r="ER328" s="183"/>
      <c r="ES328" s="183"/>
      <c r="ET328" s="183"/>
      <c r="EU328" s="183"/>
      <c r="EV328" s="183">
        <f>EV330+EV331+EV332</f>
        <v>0</v>
      </c>
      <c r="EW328" s="183"/>
      <c r="EX328" s="183"/>
      <c r="EY328" s="183"/>
      <c r="EZ328" s="183"/>
      <c r="FA328" s="183"/>
      <c r="FB328" s="183"/>
      <c r="FC328" s="183"/>
      <c r="FD328" s="183"/>
      <c r="FE328" s="183"/>
      <c r="FF328" s="183"/>
      <c r="FG328" s="183"/>
      <c r="FH328" s="183"/>
      <c r="FI328" s="183"/>
      <c r="FJ328" s="183"/>
      <c r="FK328" s="183"/>
    </row>
    <row r="329" spans="1:167" s="33" customFormat="1" ht="30" customHeight="1">
      <c r="A329" s="32"/>
      <c r="B329" s="90" t="s">
        <v>53</v>
      </c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1"/>
      <c r="AC329" s="178" t="s">
        <v>191</v>
      </c>
      <c r="AD329" s="179"/>
      <c r="AE329" s="179"/>
      <c r="AF329" s="179"/>
      <c r="AG329" s="179"/>
      <c r="AH329" s="179"/>
      <c r="AI329" s="179"/>
      <c r="AJ329" s="179"/>
      <c r="AK329" s="180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92">
        <f t="shared" si="7"/>
        <v>0</v>
      </c>
      <c r="BB329" s="192"/>
      <c r="BC329" s="192"/>
      <c r="BD329" s="192"/>
      <c r="BE329" s="192"/>
      <c r="BF329" s="192"/>
      <c r="BG329" s="192"/>
      <c r="BH329" s="192"/>
      <c r="BI329" s="192"/>
      <c r="BJ329" s="192"/>
      <c r="BK329" s="192"/>
      <c r="BL329" s="192"/>
      <c r="BM329" s="192"/>
      <c r="BN329" s="192"/>
      <c r="BO329" s="192"/>
      <c r="BP329" s="192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191"/>
      <c r="CH329" s="191"/>
      <c r="CI329" s="191"/>
      <c r="CJ329" s="191"/>
      <c r="CK329" s="191"/>
      <c r="CL329" s="191"/>
      <c r="CM329" s="191"/>
      <c r="CN329" s="191"/>
      <c r="CO329" s="191"/>
      <c r="CP329" s="191"/>
      <c r="CQ329" s="191"/>
      <c r="CR329" s="191"/>
      <c r="CS329" s="191"/>
      <c r="CT329" s="191"/>
      <c r="CU329" s="191"/>
      <c r="CV329" s="191"/>
      <c r="CW329" s="191"/>
      <c r="CX329" s="191"/>
      <c r="CY329" s="191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  <c r="EX329" s="80"/>
      <c r="EY329" s="80"/>
      <c r="EZ329" s="80"/>
      <c r="FA329" s="80"/>
      <c r="FB329" s="80"/>
      <c r="FC329" s="80"/>
      <c r="FD329" s="80"/>
      <c r="FE329" s="80"/>
      <c r="FF329" s="80"/>
      <c r="FG329" s="80"/>
      <c r="FH329" s="80"/>
      <c r="FI329" s="80"/>
      <c r="FJ329" s="80"/>
      <c r="FK329" s="80"/>
    </row>
    <row r="330" spans="1:170" s="33" customFormat="1" ht="30" customHeight="1">
      <c r="A330" s="32"/>
      <c r="B330" s="90" t="s">
        <v>185</v>
      </c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1"/>
      <c r="AC330" s="193"/>
      <c r="AD330" s="194"/>
      <c r="AE330" s="194"/>
      <c r="AF330" s="194"/>
      <c r="AG330" s="194"/>
      <c r="AH330" s="194"/>
      <c r="AI330" s="194"/>
      <c r="AJ330" s="194"/>
      <c r="AK330" s="195"/>
      <c r="AL330" s="187" t="s">
        <v>187</v>
      </c>
      <c r="AM330" s="187"/>
      <c r="AN330" s="187"/>
      <c r="AO330" s="187"/>
      <c r="AP330" s="187"/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92">
        <f t="shared" si="7"/>
        <v>4819089.64</v>
      </c>
      <c r="BB330" s="192"/>
      <c r="BC330" s="192"/>
      <c r="BD330" s="192"/>
      <c r="BE330" s="192"/>
      <c r="BF330" s="192"/>
      <c r="BG330" s="192"/>
      <c r="BH330" s="192"/>
      <c r="BI330" s="192"/>
      <c r="BJ330" s="192"/>
      <c r="BK330" s="192"/>
      <c r="BL330" s="192"/>
      <c r="BM330" s="192"/>
      <c r="BN330" s="192"/>
      <c r="BO330" s="192"/>
      <c r="BP330" s="192"/>
      <c r="BQ330" s="175">
        <v>4819089.64</v>
      </c>
      <c r="BR330" s="175"/>
      <c r="BS330" s="175"/>
      <c r="BT330" s="175"/>
      <c r="BU330" s="175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91"/>
      <c r="CH330" s="191"/>
      <c r="CI330" s="191"/>
      <c r="CJ330" s="191"/>
      <c r="CK330" s="191"/>
      <c r="CL330" s="191"/>
      <c r="CM330" s="191"/>
      <c r="CN330" s="191"/>
      <c r="CO330" s="191"/>
      <c r="CP330" s="191"/>
      <c r="CQ330" s="191"/>
      <c r="CR330" s="191"/>
      <c r="CS330" s="191"/>
      <c r="CT330" s="191"/>
      <c r="CU330" s="191"/>
      <c r="CV330" s="191"/>
      <c r="CW330" s="191"/>
      <c r="CX330" s="191"/>
      <c r="CY330" s="191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175"/>
      <c r="EG330" s="175"/>
      <c r="EH330" s="175"/>
      <c r="EI330" s="175"/>
      <c r="EJ330" s="175"/>
      <c r="EK330" s="175"/>
      <c r="EL330" s="175"/>
      <c r="EM330" s="175"/>
      <c r="EN330" s="175"/>
      <c r="EO330" s="175"/>
      <c r="EP330" s="175"/>
      <c r="EQ330" s="175"/>
      <c r="ER330" s="175"/>
      <c r="ES330" s="175"/>
      <c r="ET330" s="175"/>
      <c r="EU330" s="175"/>
      <c r="EV330" s="80"/>
      <c r="EW330" s="80"/>
      <c r="EX330" s="80"/>
      <c r="EY330" s="80"/>
      <c r="EZ330" s="80"/>
      <c r="FA330" s="80"/>
      <c r="FB330" s="80"/>
      <c r="FC330" s="80"/>
      <c r="FD330" s="80"/>
      <c r="FE330" s="80"/>
      <c r="FF330" s="80"/>
      <c r="FG330" s="80"/>
      <c r="FH330" s="80"/>
      <c r="FI330" s="80"/>
      <c r="FJ330" s="80"/>
      <c r="FK330" s="80"/>
      <c r="FN330" s="33">
        <v>211</v>
      </c>
    </row>
    <row r="331" spans="1:170" s="33" customFormat="1" ht="30" customHeight="1">
      <c r="A331" s="32"/>
      <c r="B331" s="90" t="s">
        <v>186</v>
      </c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1"/>
      <c r="AC331" s="193"/>
      <c r="AD331" s="194"/>
      <c r="AE331" s="194"/>
      <c r="AF331" s="194"/>
      <c r="AG331" s="194"/>
      <c r="AH331" s="194"/>
      <c r="AI331" s="194"/>
      <c r="AJ331" s="194"/>
      <c r="AK331" s="195"/>
      <c r="AL331" s="187" t="s">
        <v>188</v>
      </c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92">
        <f t="shared" si="7"/>
        <v>1643360.55</v>
      </c>
      <c r="BB331" s="192"/>
      <c r="BC331" s="192"/>
      <c r="BD331" s="192"/>
      <c r="BE331" s="192"/>
      <c r="BF331" s="192"/>
      <c r="BG331" s="192"/>
      <c r="BH331" s="192"/>
      <c r="BI331" s="192"/>
      <c r="BJ331" s="192"/>
      <c r="BK331" s="192"/>
      <c r="BL331" s="192"/>
      <c r="BM331" s="192"/>
      <c r="BN331" s="192"/>
      <c r="BO331" s="192"/>
      <c r="BP331" s="192"/>
      <c r="BQ331" s="175">
        <v>1643360.55</v>
      </c>
      <c r="BR331" s="175"/>
      <c r="BS331" s="175"/>
      <c r="BT331" s="175"/>
      <c r="BU331" s="175"/>
      <c r="BV331" s="175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91"/>
      <c r="CH331" s="191"/>
      <c r="CI331" s="191"/>
      <c r="CJ331" s="191"/>
      <c r="CK331" s="191"/>
      <c r="CL331" s="191"/>
      <c r="CM331" s="191"/>
      <c r="CN331" s="191"/>
      <c r="CO331" s="191"/>
      <c r="CP331" s="191"/>
      <c r="CQ331" s="191"/>
      <c r="CR331" s="191"/>
      <c r="CS331" s="191"/>
      <c r="CT331" s="191"/>
      <c r="CU331" s="191"/>
      <c r="CV331" s="191"/>
      <c r="CW331" s="191"/>
      <c r="CX331" s="191"/>
      <c r="CY331" s="191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175"/>
      <c r="EG331" s="175"/>
      <c r="EH331" s="175"/>
      <c r="EI331" s="175"/>
      <c r="EJ331" s="175"/>
      <c r="EK331" s="175"/>
      <c r="EL331" s="175"/>
      <c r="EM331" s="175"/>
      <c r="EN331" s="175"/>
      <c r="EO331" s="175"/>
      <c r="EP331" s="175"/>
      <c r="EQ331" s="175"/>
      <c r="ER331" s="175"/>
      <c r="ES331" s="175"/>
      <c r="ET331" s="175"/>
      <c r="EU331" s="175"/>
      <c r="EV331" s="80"/>
      <c r="EW331" s="80"/>
      <c r="EX331" s="80"/>
      <c r="EY331" s="80"/>
      <c r="EZ331" s="80"/>
      <c r="FA331" s="80"/>
      <c r="FB331" s="80"/>
      <c r="FC331" s="80"/>
      <c r="FD331" s="80"/>
      <c r="FE331" s="80"/>
      <c r="FF331" s="80"/>
      <c r="FG331" s="80"/>
      <c r="FH331" s="80"/>
      <c r="FI331" s="80"/>
      <c r="FJ331" s="80"/>
      <c r="FK331" s="80"/>
      <c r="FN331" s="33">
        <v>213</v>
      </c>
    </row>
    <row r="332" spans="1:170" s="33" customFormat="1" ht="30" customHeight="1">
      <c r="A332" s="34"/>
      <c r="B332" s="176" t="s">
        <v>190</v>
      </c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7"/>
      <c r="AC332" s="193"/>
      <c r="AD332" s="194"/>
      <c r="AE332" s="194"/>
      <c r="AF332" s="194"/>
      <c r="AG332" s="194"/>
      <c r="AH332" s="194"/>
      <c r="AI332" s="194"/>
      <c r="AJ332" s="194"/>
      <c r="AK332" s="195"/>
      <c r="AL332" s="187" t="s">
        <v>189</v>
      </c>
      <c r="AM332" s="187"/>
      <c r="AN332" s="187"/>
      <c r="AO332" s="187"/>
      <c r="AP332" s="187"/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92">
        <f t="shared" si="7"/>
        <v>0</v>
      </c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75"/>
      <c r="BR332" s="175"/>
      <c r="BS332" s="175"/>
      <c r="BT332" s="175"/>
      <c r="BU332" s="175"/>
      <c r="BV332" s="175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91"/>
      <c r="CH332" s="191"/>
      <c r="CI332" s="191"/>
      <c r="CJ332" s="191"/>
      <c r="CK332" s="191"/>
      <c r="CL332" s="191"/>
      <c r="CM332" s="191"/>
      <c r="CN332" s="191"/>
      <c r="CO332" s="191"/>
      <c r="CP332" s="191"/>
      <c r="CQ332" s="191"/>
      <c r="CR332" s="191"/>
      <c r="CS332" s="191"/>
      <c r="CT332" s="191"/>
      <c r="CU332" s="191"/>
      <c r="CV332" s="191"/>
      <c r="CW332" s="191"/>
      <c r="CX332" s="191"/>
      <c r="CY332" s="191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175"/>
      <c r="EG332" s="175"/>
      <c r="EH332" s="175"/>
      <c r="EI332" s="175"/>
      <c r="EJ332" s="175"/>
      <c r="EK332" s="175"/>
      <c r="EL332" s="175"/>
      <c r="EM332" s="175"/>
      <c r="EN332" s="175"/>
      <c r="EO332" s="175"/>
      <c r="EP332" s="175"/>
      <c r="EQ332" s="175"/>
      <c r="ER332" s="175"/>
      <c r="ES332" s="175"/>
      <c r="ET332" s="175"/>
      <c r="EU332" s="175"/>
      <c r="EV332" s="80"/>
      <c r="EW332" s="80"/>
      <c r="EX332" s="80"/>
      <c r="EY332" s="80"/>
      <c r="EZ332" s="80"/>
      <c r="FA332" s="80"/>
      <c r="FB332" s="80"/>
      <c r="FC332" s="80"/>
      <c r="FD332" s="80"/>
      <c r="FE332" s="80"/>
      <c r="FF332" s="80"/>
      <c r="FG332" s="80"/>
      <c r="FH332" s="80"/>
      <c r="FI332" s="80"/>
      <c r="FJ332" s="80"/>
      <c r="FK332" s="80"/>
      <c r="FN332" s="33">
        <v>212</v>
      </c>
    </row>
    <row r="333" spans="1:167" s="33" customFormat="1" ht="30" customHeight="1">
      <c r="A333" s="34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7"/>
      <c r="AC333" s="196"/>
      <c r="AD333" s="197"/>
      <c r="AE333" s="197"/>
      <c r="AF333" s="197"/>
      <c r="AG333" s="197"/>
      <c r="AH333" s="197"/>
      <c r="AI333" s="197"/>
      <c r="AJ333" s="197"/>
      <c r="AK333" s="198"/>
      <c r="AL333" s="187" t="s">
        <v>17</v>
      </c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92">
        <f t="shared" si="7"/>
        <v>0</v>
      </c>
      <c r="BB333" s="192"/>
      <c r="BC333" s="192"/>
      <c r="BD333" s="192"/>
      <c r="BE333" s="192"/>
      <c r="BF333" s="192"/>
      <c r="BG333" s="192"/>
      <c r="BH333" s="192"/>
      <c r="BI333" s="192"/>
      <c r="BJ333" s="192"/>
      <c r="BK333" s="192"/>
      <c r="BL333" s="192"/>
      <c r="BM333" s="192"/>
      <c r="BN333" s="192"/>
      <c r="BO333" s="192"/>
      <c r="BP333" s="192"/>
      <c r="BQ333" s="175"/>
      <c r="BR333" s="175"/>
      <c r="BS333" s="175"/>
      <c r="BT333" s="175"/>
      <c r="BU333" s="175"/>
      <c r="BV333" s="175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91"/>
      <c r="CH333" s="191"/>
      <c r="CI333" s="191"/>
      <c r="CJ333" s="191"/>
      <c r="CK333" s="191"/>
      <c r="CL333" s="191"/>
      <c r="CM333" s="191"/>
      <c r="CN333" s="191"/>
      <c r="CO333" s="191"/>
      <c r="CP333" s="191"/>
      <c r="CQ333" s="191"/>
      <c r="CR333" s="191"/>
      <c r="CS333" s="191"/>
      <c r="CT333" s="191"/>
      <c r="CU333" s="191"/>
      <c r="CV333" s="191"/>
      <c r="CW333" s="191"/>
      <c r="CX333" s="191"/>
      <c r="CY333" s="191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175"/>
      <c r="EG333" s="175"/>
      <c r="EH333" s="175"/>
      <c r="EI333" s="175"/>
      <c r="EJ333" s="175"/>
      <c r="EK333" s="175"/>
      <c r="EL333" s="175"/>
      <c r="EM333" s="175"/>
      <c r="EN333" s="175"/>
      <c r="EO333" s="175"/>
      <c r="EP333" s="175"/>
      <c r="EQ333" s="175"/>
      <c r="ER333" s="175"/>
      <c r="ES333" s="175"/>
      <c r="ET333" s="175"/>
      <c r="EU333" s="175"/>
      <c r="EV333" s="80"/>
      <c r="EW333" s="80"/>
      <c r="EX333" s="80"/>
      <c r="EY333" s="80"/>
      <c r="EZ333" s="80"/>
      <c r="FA333" s="80"/>
      <c r="FB333" s="80"/>
      <c r="FC333" s="80"/>
      <c r="FD333" s="80"/>
      <c r="FE333" s="80"/>
      <c r="FF333" s="80"/>
      <c r="FG333" s="80"/>
      <c r="FH333" s="80"/>
      <c r="FI333" s="80"/>
      <c r="FJ333" s="80"/>
      <c r="FK333" s="80"/>
    </row>
    <row r="334" spans="1:167" s="33" customFormat="1" ht="30" customHeight="1">
      <c r="A334" s="32"/>
      <c r="B334" s="90" t="s">
        <v>193</v>
      </c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1"/>
      <c r="AC334" s="178" t="s">
        <v>192</v>
      </c>
      <c r="AD334" s="179"/>
      <c r="AE334" s="179"/>
      <c r="AF334" s="179"/>
      <c r="AG334" s="179"/>
      <c r="AH334" s="179"/>
      <c r="AI334" s="179"/>
      <c r="AJ334" s="179"/>
      <c r="AK334" s="180"/>
      <c r="AL334" s="189" t="s">
        <v>223</v>
      </c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73">
        <f t="shared" si="7"/>
        <v>0</v>
      </c>
      <c r="BB334" s="173"/>
      <c r="BC334" s="173"/>
      <c r="BD334" s="173"/>
      <c r="BE334" s="173"/>
      <c r="BF334" s="173"/>
      <c r="BG334" s="173"/>
      <c r="BH334" s="173"/>
      <c r="BI334" s="173"/>
      <c r="BJ334" s="173"/>
      <c r="BK334" s="173"/>
      <c r="BL334" s="173"/>
      <c r="BM334" s="173"/>
      <c r="BN334" s="173"/>
      <c r="BO334" s="173"/>
      <c r="BP334" s="173"/>
      <c r="BQ334" s="183">
        <f>BQ336+BQ337</f>
        <v>0</v>
      </c>
      <c r="BR334" s="183"/>
      <c r="BS334" s="183"/>
      <c r="BT334" s="183"/>
      <c r="BU334" s="183"/>
      <c r="BV334" s="183"/>
      <c r="BW334" s="183"/>
      <c r="BX334" s="183"/>
      <c r="BY334" s="183"/>
      <c r="BZ334" s="183"/>
      <c r="CA334" s="183"/>
      <c r="CB334" s="183"/>
      <c r="CC334" s="183"/>
      <c r="CD334" s="183"/>
      <c r="CE334" s="183"/>
      <c r="CF334" s="183"/>
      <c r="CG334" s="188">
        <v>0</v>
      </c>
      <c r="CH334" s="188"/>
      <c r="CI334" s="188"/>
      <c r="CJ334" s="188"/>
      <c r="CK334" s="188"/>
      <c r="CL334" s="188"/>
      <c r="CM334" s="188"/>
      <c r="CN334" s="188"/>
      <c r="CO334" s="188"/>
      <c r="CP334" s="188"/>
      <c r="CQ334" s="188"/>
      <c r="CR334" s="188"/>
      <c r="CS334" s="188"/>
      <c r="CT334" s="188"/>
      <c r="CU334" s="188"/>
      <c r="CV334" s="188"/>
      <c r="CW334" s="188"/>
      <c r="CX334" s="188"/>
      <c r="CY334" s="188"/>
      <c r="CZ334" s="183">
        <f>CZ336+CZ337</f>
        <v>0</v>
      </c>
      <c r="DA334" s="183"/>
      <c r="DB334" s="183"/>
      <c r="DC334" s="183"/>
      <c r="DD334" s="183"/>
      <c r="DE334" s="183"/>
      <c r="DF334" s="183"/>
      <c r="DG334" s="183"/>
      <c r="DH334" s="183"/>
      <c r="DI334" s="183"/>
      <c r="DJ334" s="183"/>
      <c r="DK334" s="183"/>
      <c r="DL334" s="183"/>
      <c r="DM334" s="183"/>
      <c r="DN334" s="183"/>
      <c r="DO334" s="183"/>
      <c r="DP334" s="183">
        <f>DP336+DP337</f>
        <v>0</v>
      </c>
      <c r="DQ334" s="183"/>
      <c r="DR334" s="183"/>
      <c r="DS334" s="183"/>
      <c r="DT334" s="183"/>
      <c r="DU334" s="183"/>
      <c r="DV334" s="183"/>
      <c r="DW334" s="183"/>
      <c r="DX334" s="183"/>
      <c r="DY334" s="183"/>
      <c r="DZ334" s="183"/>
      <c r="EA334" s="183"/>
      <c r="EB334" s="183"/>
      <c r="EC334" s="183"/>
      <c r="ED334" s="183"/>
      <c r="EE334" s="183"/>
      <c r="EF334" s="183">
        <f>EF336+EF337</f>
        <v>0</v>
      </c>
      <c r="EG334" s="183"/>
      <c r="EH334" s="183"/>
      <c r="EI334" s="183"/>
      <c r="EJ334" s="183"/>
      <c r="EK334" s="183"/>
      <c r="EL334" s="183"/>
      <c r="EM334" s="183"/>
      <c r="EN334" s="183"/>
      <c r="EO334" s="183"/>
      <c r="EP334" s="183"/>
      <c r="EQ334" s="183"/>
      <c r="ER334" s="183"/>
      <c r="ES334" s="183"/>
      <c r="ET334" s="183"/>
      <c r="EU334" s="183"/>
      <c r="EV334" s="183">
        <f>EV336+EV337</f>
        <v>0</v>
      </c>
      <c r="EW334" s="183"/>
      <c r="EX334" s="183"/>
      <c r="EY334" s="183"/>
      <c r="EZ334" s="183"/>
      <c r="FA334" s="183"/>
      <c r="FB334" s="183"/>
      <c r="FC334" s="183"/>
      <c r="FD334" s="183"/>
      <c r="FE334" s="183"/>
      <c r="FF334" s="183"/>
      <c r="FG334" s="183"/>
      <c r="FH334" s="183"/>
      <c r="FI334" s="183"/>
      <c r="FJ334" s="183"/>
      <c r="FK334" s="183"/>
    </row>
    <row r="335" spans="1:167" s="33" customFormat="1" ht="30" customHeight="1">
      <c r="A335" s="32"/>
      <c r="B335" s="90" t="s">
        <v>53</v>
      </c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1"/>
      <c r="AC335" s="193"/>
      <c r="AD335" s="194"/>
      <c r="AE335" s="194"/>
      <c r="AF335" s="194"/>
      <c r="AG335" s="194"/>
      <c r="AH335" s="194"/>
      <c r="AI335" s="194"/>
      <c r="AJ335" s="194"/>
      <c r="AK335" s="195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92">
        <f t="shared" si="7"/>
        <v>0</v>
      </c>
      <c r="BB335" s="192"/>
      <c r="BC335" s="192"/>
      <c r="BD335" s="192"/>
      <c r="BE335" s="192"/>
      <c r="BF335" s="192"/>
      <c r="BG335" s="192"/>
      <c r="BH335" s="192"/>
      <c r="BI335" s="192"/>
      <c r="BJ335" s="192"/>
      <c r="BK335" s="192"/>
      <c r="BL335" s="192"/>
      <c r="BM335" s="192"/>
      <c r="BN335" s="192"/>
      <c r="BO335" s="192"/>
      <c r="BP335" s="192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191"/>
      <c r="CH335" s="191"/>
      <c r="CI335" s="191"/>
      <c r="CJ335" s="191"/>
      <c r="CK335" s="191"/>
      <c r="CL335" s="191"/>
      <c r="CM335" s="191"/>
      <c r="CN335" s="191"/>
      <c r="CO335" s="191"/>
      <c r="CP335" s="191"/>
      <c r="CQ335" s="191"/>
      <c r="CR335" s="191"/>
      <c r="CS335" s="191"/>
      <c r="CT335" s="191"/>
      <c r="CU335" s="191"/>
      <c r="CV335" s="191"/>
      <c r="CW335" s="191"/>
      <c r="CX335" s="191"/>
      <c r="CY335" s="191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  <c r="EK335" s="80"/>
      <c r="EL335" s="80"/>
      <c r="EM335" s="80"/>
      <c r="EN335" s="80"/>
      <c r="EO335" s="80"/>
      <c r="EP335" s="80"/>
      <c r="EQ335" s="80"/>
      <c r="ER335" s="80"/>
      <c r="ES335" s="80"/>
      <c r="ET335" s="80"/>
      <c r="EU335" s="80"/>
      <c r="EV335" s="80"/>
      <c r="EW335" s="80"/>
      <c r="EX335" s="80"/>
      <c r="EY335" s="80"/>
      <c r="EZ335" s="80"/>
      <c r="FA335" s="80"/>
      <c r="FB335" s="80"/>
      <c r="FC335" s="80"/>
      <c r="FD335" s="80"/>
      <c r="FE335" s="80"/>
      <c r="FF335" s="80"/>
      <c r="FG335" s="80"/>
      <c r="FH335" s="80"/>
      <c r="FI335" s="80"/>
      <c r="FJ335" s="80"/>
      <c r="FK335" s="80"/>
    </row>
    <row r="336" spans="1:167" s="33" customFormat="1" ht="30" customHeight="1">
      <c r="A336" s="34"/>
      <c r="B336" s="176" t="s">
        <v>239</v>
      </c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  <c r="AB336" s="177"/>
      <c r="AC336" s="193"/>
      <c r="AD336" s="194"/>
      <c r="AE336" s="194"/>
      <c r="AF336" s="194"/>
      <c r="AG336" s="194"/>
      <c r="AH336" s="194"/>
      <c r="AI336" s="194"/>
      <c r="AJ336" s="194"/>
      <c r="AK336" s="195"/>
      <c r="AL336" s="187" t="s">
        <v>194</v>
      </c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92">
        <f t="shared" si="7"/>
        <v>0</v>
      </c>
      <c r="BB336" s="192"/>
      <c r="BC336" s="192"/>
      <c r="BD336" s="192"/>
      <c r="BE336" s="192"/>
      <c r="BF336" s="192"/>
      <c r="BG336" s="192"/>
      <c r="BH336" s="192"/>
      <c r="BI336" s="192"/>
      <c r="BJ336" s="192"/>
      <c r="BK336" s="192"/>
      <c r="BL336" s="192"/>
      <c r="BM336" s="192"/>
      <c r="BN336" s="192"/>
      <c r="BO336" s="192"/>
      <c r="BP336" s="192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191"/>
      <c r="CH336" s="191"/>
      <c r="CI336" s="191"/>
      <c r="CJ336" s="191"/>
      <c r="CK336" s="191"/>
      <c r="CL336" s="191"/>
      <c r="CM336" s="191"/>
      <c r="CN336" s="191"/>
      <c r="CO336" s="191"/>
      <c r="CP336" s="191"/>
      <c r="CQ336" s="191"/>
      <c r="CR336" s="191"/>
      <c r="CS336" s="191"/>
      <c r="CT336" s="191"/>
      <c r="CU336" s="191"/>
      <c r="CV336" s="191"/>
      <c r="CW336" s="191"/>
      <c r="CX336" s="191"/>
      <c r="CY336" s="191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  <c r="EK336" s="80"/>
      <c r="EL336" s="80"/>
      <c r="EM336" s="80"/>
      <c r="EN336" s="80"/>
      <c r="EO336" s="80"/>
      <c r="EP336" s="80"/>
      <c r="EQ336" s="80"/>
      <c r="ER336" s="80"/>
      <c r="ES336" s="80"/>
      <c r="ET336" s="80"/>
      <c r="EU336" s="80"/>
      <c r="EV336" s="80"/>
      <c r="EW336" s="80"/>
      <c r="EX336" s="80"/>
      <c r="EY336" s="80"/>
      <c r="EZ336" s="80"/>
      <c r="FA336" s="80"/>
      <c r="FB336" s="80"/>
      <c r="FC336" s="80"/>
      <c r="FD336" s="80"/>
      <c r="FE336" s="80"/>
      <c r="FF336" s="80"/>
      <c r="FG336" s="80"/>
      <c r="FH336" s="80"/>
      <c r="FI336" s="80"/>
      <c r="FJ336" s="80"/>
      <c r="FK336" s="80"/>
    </row>
    <row r="337" spans="1:167" s="33" customFormat="1" ht="30" customHeight="1">
      <c r="A337" s="36"/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3"/>
      <c r="AC337" s="196"/>
      <c r="AD337" s="197"/>
      <c r="AE337" s="197"/>
      <c r="AF337" s="197"/>
      <c r="AG337" s="197"/>
      <c r="AH337" s="197"/>
      <c r="AI337" s="197"/>
      <c r="AJ337" s="197"/>
      <c r="AK337" s="198"/>
      <c r="AL337" s="187" t="s">
        <v>195</v>
      </c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92">
        <f t="shared" si="7"/>
        <v>0</v>
      </c>
      <c r="BB337" s="192"/>
      <c r="BC337" s="192"/>
      <c r="BD337" s="192"/>
      <c r="BE337" s="192"/>
      <c r="BF337" s="192"/>
      <c r="BG337" s="192"/>
      <c r="BH337" s="192"/>
      <c r="BI337" s="192"/>
      <c r="BJ337" s="192"/>
      <c r="BK337" s="192"/>
      <c r="BL337" s="192"/>
      <c r="BM337" s="192"/>
      <c r="BN337" s="192"/>
      <c r="BO337" s="192"/>
      <c r="BP337" s="192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191"/>
      <c r="CH337" s="191"/>
      <c r="CI337" s="191"/>
      <c r="CJ337" s="191"/>
      <c r="CK337" s="191"/>
      <c r="CL337" s="191"/>
      <c r="CM337" s="191"/>
      <c r="CN337" s="191"/>
      <c r="CO337" s="191"/>
      <c r="CP337" s="191"/>
      <c r="CQ337" s="191"/>
      <c r="CR337" s="191"/>
      <c r="CS337" s="191"/>
      <c r="CT337" s="191"/>
      <c r="CU337" s="191"/>
      <c r="CV337" s="191"/>
      <c r="CW337" s="191"/>
      <c r="CX337" s="191"/>
      <c r="CY337" s="191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  <c r="EK337" s="80"/>
      <c r="EL337" s="80"/>
      <c r="EM337" s="80"/>
      <c r="EN337" s="80"/>
      <c r="EO337" s="80"/>
      <c r="EP337" s="80"/>
      <c r="EQ337" s="80"/>
      <c r="ER337" s="80"/>
      <c r="ES337" s="80"/>
      <c r="ET337" s="80"/>
      <c r="EU337" s="80"/>
      <c r="EV337" s="80"/>
      <c r="EW337" s="80"/>
      <c r="EX337" s="80"/>
      <c r="EY337" s="80"/>
      <c r="EZ337" s="80"/>
      <c r="FA337" s="80"/>
      <c r="FB337" s="80"/>
      <c r="FC337" s="80"/>
      <c r="FD337" s="80"/>
      <c r="FE337" s="80"/>
      <c r="FF337" s="80"/>
      <c r="FG337" s="80"/>
      <c r="FH337" s="80"/>
      <c r="FI337" s="80"/>
      <c r="FJ337" s="80"/>
      <c r="FK337" s="80"/>
    </row>
    <row r="338" spans="1:167" s="33" customFormat="1" ht="30" customHeight="1">
      <c r="A338" s="32"/>
      <c r="B338" s="90" t="s">
        <v>196</v>
      </c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1"/>
      <c r="AC338" s="199"/>
      <c r="AD338" s="200"/>
      <c r="AE338" s="200"/>
      <c r="AF338" s="200"/>
      <c r="AG338" s="200"/>
      <c r="AH338" s="200"/>
      <c r="AI338" s="200"/>
      <c r="AJ338" s="200"/>
      <c r="AK338" s="201"/>
      <c r="AL338" s="189" t="s">
        <v>197</v>
      </c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90">
        <f t="shared" si="7"/>
        <v>102286</v>
      </c>
      <c r="BB338" s="173"/>
      <c r="BC338" s="173"/>
      <c r="BD338" s="173"/>
      <c r="BE338" s="173"/>
      <c r="BF338" s="173"/>
      <c r="BG338" s="173"/>
      <c r="BH338" s="173"/>
      <c r="BI338" s="173"/>
      <c r="BJ338" s="173"/>
      <c r="BK338" s="173"/>
      <c r="BL338" s="173"/>
      <c r="BM338" s="173"/>
      <c r="BN338" s="173"/>
      <c r="BO338" s="173"/>
      <c r="BP338" s="173"/>
      <c r="BQ338" s="183">
        <f>BQ340+BQ341+BQ342</f>
        <v>102286</v>
      </c>
      <c r="BR338" s="183"/>
      <c r="BS338" s="183"/>
      <c r="BT338" s="183"/>
      <c r="BU338" s="183"/>
      <c r="BV338" s="183"/>
      <c r="BW338" s="183"/>
      <c r="BX338" s="183"/>
      <c r="BY338" s="183"/>
      <c r="BZ338" s="183"/>
      <c r="CA338" s="183"/>
      <c r="CB338" s="183"/>
      <c r="CC338" s="183"/>
      <c r="CD338" s="183"/>
      <c r="CE338" s="183"/>
      <c r="CF338" s="183"/>
      <c r="CG338" s="188">
        <f>CG340+CG341+CG342</f>
        <v>0</v>
      </c>
      <c r="CH338" s="188"/>
      <c r="CI338" s="188"/>
      <c r="CJ338" s="188"/>
      <c r="CK338" s="188"/>
      <c r="CL338" s="188"/>
      <c r="CM338" s="188"/>
      <c r="CN338" s="188"/>
      <c r="CO338" s="188"/>
      <c r="CP338" s="188"/>
      <c r="CQ338" s="188"/>
      <c r="CR338" s="188"/>
      <c r="CS338" s="188"/>
      <c r="CT338" s="188"/>
      <c r="CU338" s="188"/>
      <c r="CV338" s="188"/>
      <c r="CW338" s="188"/>
      <c r="CX338" s="188"/>
      <c r="CY338" s="188"/>
      <c r="CZ338" s="183">
        <f>CZ340+CZ341+CZ342</f>
        <v>0</v>
      </c>
      <c r="DA338" s="183"/>
      <c r="DB338" s="183"/>
      <c r="DC338" s="183"/>
      <c r="DD338" s="183"/>
      <c r="DE338" s="183"/>
      <c r="DF338" s="183"/>
      <c r="DG338" s="183"/>
      <c r="DH338" s="183"/>
      <c r="DI338" s="183"/>
      <c r="DJ338" s="183"/>
      <c r="DK338" s="183"/>
      <c r="DL338" s="183"/>
      <c r="DM338" s="183"/>
      <c r="DN338" s="183"/>
      <c r="DO338" s="183"/>
      <c r="DP338" s="183">
        <f>DP340+DP341+DP342</f>
        <v>0</v>
      </c>
      <c r="DQ338" s="183"/>
      <c r="DR338" s="183"/>
      <c r="DS338" s="183"/>
      <c r="DT338" s="183"/>
      <c r="DU338" s="183"/>
      <c r="DV338" s="183"/>
      <c r="DW338" s="183"/>
      <c r="DX338" s="183"/>
      <c r="DY338" s="183"/>
      <c r="DZ338" s="183"/>
      <c r="EA338" s="183"/>
      <c r="EB338" s="183"/>
      <c r="EC338" s="183"/>
      <c r="ED338" s="183"/>
      <c r="EE338" s="183"/>
      <c r="EF338" s="183">
        <f>EF340+EF341+EF342</f>
        <v>0</v>
      </c>
      <c r="EG338" s="183"/>
      <c r="EH338" s="183"/>
      <c r="EI338" s="183"/>
      <c r="EJ338" s="183"/>
      <c r="EK338" s="183"/>
      <c r="EL338" s="183"/>
      <c r="EM338" s="183"/>
      <c r="EN338" s="183"/>
      <c r="EO338" s="183"/>
      <c r="EP338" s="183"/>
      <c r="EQ338" s="183"/>
      <c r="ER338" s="183"/>
      <c r="ES338" s="183"/>
      <c r="ET338" s="183"/>
      <c r="EU338" s="183"/>
      <c r="EV338" s="183">
        <f>EV340+EV341+EV342</f>
        <v>0</v>
      </c>
      <c r="EW338" s="183"/>
      <c r="EX338" s="183"/>
      <c r="EY338" s="183"/>
      <c r="EZ338" s="183"/>
      <c r="FA338" s="183"/>
      <c r="FB338" s="183"/>
      <c r="FC338" s="183"/>
      <c r="FD338" s="183"/>
      <c r="FE338" s="183"/>
      <c r="FF338" s="183"/>
      <c r="FG338" s="183"/>
      <c r="FH338" s="183"/>
      <c r="FI338" s="183"/>
      <c r="FJ338" s="183"/>
      <c r="FK338" s="183"/>
    </row>
    <row r="339" spans="1:167" s="33" customFormat="1" ht="30" customHeight="1">
      <c r="A339" s="32"/>
      <c r="B339" s="90" t="s">
        <v>53</v>
      </c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1"/>
      <c r="AC339" s="196"/>
      <c r="AD339" s="197"/>
      <c r="AE339" s="197"/>
      <c r="AF339" s="197"/>
      <c r="AG339" s="197"/>
      <c r="AH339" s="197"/>
      <c r="AI339" s="197"/>
      <c r="AJ339" s="197"/>
      <c r="AK339" s="198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3">
        <f t="shared" si="7"/>
        <v>0</v>
      </c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1"/>
      <c r="DV339" s="81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1"/>
      <c r="EI339" s="81"/>
      <c r="EJ339" s="81"/>
      <c r="EK339" s="81"/>
      <c r="EL339" s="81"/>
      <c r="EM339" s="81"/>
      <c r="EN339" s="81"/>
      <c r="EO339" s="81"/>
      <c r="EP339" s="81"/>
      <c r="EQ339" s="81"/>
      <c r="ER339" s="81"/>
      <c r="ES339" s="81"/>
      <c r="ET339" s="81"/>
      <c r="EU339" s="81"/>
      <c r="EV339" s="81"/>
      <c r="EW339" s="81"/>
      <c r="EX339" s="81"/>
      <c r="EY339" s="81"/>
      <c r="EZ339" s="81"/>
      <c r="FA339" s="81"/>
      <c r="FB339" s="81"/>
      <c r="FC339" s="81"/>
      <c r="FD339" s="81"/>
      <c r="FE339" s="81"/>
      <c r="FF339" s="81"/>
      <c r="FG339" s="81"/>
      <c r="FH339" s="81"/>
      <c r="FI339" s="81"/>
      <c r="FJ339" s="81"/>
      <c r="FK339" s="81"/>
    </row>
    <row r="340" spans="1:170" s="33" customFormat="1" ht="30" customHeight="1">
      <c r="A340" s="32"/>
      <c r="B340" s="90" t="s">
        <v>199</v>
      </c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1"/>
      <c r="AC340" s="178" t="s">
        <v>204</v>
      </c>
      <c r="AD340" s="179"/>
      <c r="AE340" s="179"/>
      <c r="AF340" s="179"/>
      <c r="AG340" s="179"/>
      <c r="AH340" s="179"/>
      <c r="AI340" s="179"/>
      <c r="AJ340" s="179"/>
      <c r="AK340" s="180"/>
      <c r="AL340" s="82" t="s">
        <v>198</v>
      </c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3">
        <f t="shared" si="7"/>
        <v>99806</v>
      </c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175">
        <v>99806</v>
      </c>
      <c r="BR340" s="175"/>
      <c r="BS340" s="175"/>
      <c r="BT340" s="175"/>
      <c r="BU340" s="175"/>
      <c r="BV340" s="175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1"/>
      <c r="DV340" s="81"/>
      <c r="DW340" s="81"/>
      <c r="DX340" s="81"/>
      <c r="DY340" s="81"/>
      <c r="DZ340" s="81"/>
      <c r="EA340" s="81"/>
      <c r="EB340" s="81"/>
      <c r="EC340" s="81"/>
      <c r="ED340" s="81"/>
      <c r="EE340" s="81"/>
      <c r="EF340" s="175"/>
      <c r="EG340" s="175"/>
      <c r="EH340" s="175"/>
      <c r="EI340" s="175"/>
      <c r="EJ340" s="175"/>
      <c r="EK340" s="175"/>
      <c r="EL340" s="175"/>
      <c r="EM340" s="175"/>
      <c r="EN340" s="175"/>
      <c r="EO340" s="175"/>
      <c r="EP340" s="175"/>
      <c r="EQ340" s="175"/>
      <c r="ER340" s="175"/>
      <c r="ES340" s="175"/>
      <c r="ET340" s="175"/>
      <c r="EU340" s="175"/>
      <c r="EV340" s="81"/>
      <c r="EW340" s="81"/>
      <c r="EX340" s="81"/>
      <c r="EY340" s="81"/>
      <c r="EZ340" s="81"/>
      <c r="FA340" s="81"/>
      <c r="FB340" s="81"/>
      <c r="FC340" s="81"/>
      <c r="FD340" s="81"/>
      <c r="FE340" s="81"/>
      <c r="FF340" s="81"/>
      <c r="FG340" s="81"/>
      <c r="FH340" s="81"/>
      <c r="FI340" s="81"/>
      <c r="FJ340" s="81"/>
      <c r="FK340" s="81"/>
      <c r="FN340" s="33">
        <v>290</v>
      </c>
    </row>
    <row r="341" spans="1:170" s="33" customFormat="1" ht="30" customHeight="1">
      <c r="A341" s="32"/>
      <c r="B341" s="90" t="s">
        <v>201</v>
      </c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1"/>
      <c r="AC341" s="193"/>
      <c r="AD341" s="194"/>
      <c r="AE341" s="194"/>
      <c r="AF341" s="194"/>
      <c r="AG341" s="194"/>
      <c r="AH341" s="194"/>
      <c r="AI341" s="194"/>
      <c r="AJ341" s="194"/>
      <c r="AK341" s="195"/>
      <c r="AL341" s="82" t="s">
        <v>200</v>
      </c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3">
        <f t="shared" si="7"/>
        <v>2480</v>
      </c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175">
        <v>2480</v>
      </c>
      <c r="BR341" s="175"/>
      <c r="BS341" s="175"/>
      <c r="BT341" s="175"/>
      <c r="BU341" s="175"/>
      <c r="BV341" s="175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1"/>
      <c r="DV341" s="81"/>
      <c r="DW341" s="81"/>
      <c r="DX341" s="81"/>
      <c r="DY341" s="81"/>
      <c r="DZ341" s="81"/>
      <c r="EA341" s="81"/>
      <c r="EB341" s="81"/>
      <c r="EC341" s="81"/>
      <c r="ED341" s="81"/>
      <c r="EE341" s="81"/>
      <c r="EF341" s="175"/>
      <c r="EG341" s="175"/>
      <c r="EH341" s="175"/>
      <c r="EI341" s="175"/>
      <c r="EJ341" s="175"/>
      <c r="EK341" s="175"/>
      <c r="EL341" s="175"/>
      <c r="EM341" s="175"/>
      <c r="EN341" s="175"/>
      <c r="EO341" s="175"/>
      <c r="EP341" s="175"/>
      <c r="EQ341" s="175"/>
      <c r="ER341" s="175"/>
      <c r="ES341" s="175"/>
      <c r="ET341" s="175"/>
      <c r="EU341" s="175"/>
      <c r="EV341" s="81"/>
      <c r="EW341" s="81"/>
      <c r="EX341" s="81"/>
      <c r="EY341" s="81"/>
      <c r="EZ341" s="81"/>
      <c r="FA341" s="81"/>
      <c r="FB341" s="81"/>
      <c r="FC341" s="81"/>
      <c r="FD341" s="81"/>
      <c r="FE341" s="81"/>
      <c r="FF341" s="81"/>
      <c r="FG341" s="81"/>
      <c r="FH341" s="81"/>
      <c r="FI341" s="81"/>
      <c r="FJ341" s="81"/>
      <c r="FK341" s="81"/>
      <c r="FN341" s="33">
        <v>290</v>
      </c>
    </row>
    <row r="342" spans="1:170" s="33" customFormat="1" ht="30" customHeight="1">
      <c r="A342" s="32"/>
      <c r="B342" s="90" t="s">
        <v>203</v>
      </c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1"/>
      <c r="AC342" s="196"/>
      <c r="AD342" s="197"/>
      <c r="AE342" s="197"/>
      <c r="AF342" s="197"/>
      <c r="AG342" s="197"/>
      <c r="AH342" s="197"/>
      <c r="AI342" s="197"/>
      <c r="AJ342" s="197"/>
      <c r="AK342" s="198"/>
      <c r="AL342" s="82" t="s">
        <v>202</v>
      </c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3">
        <f t="shared" si="7"/>
        <v>0</v>
      </c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175"/>
      <c r="BR342" s="175"/>
      <c r="BS342" s="175"/>
      <c r="BT342" s="175"/>
      <c r="BU342" s="175"/>
      <c r="BV342" s="175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1"/>
      <c r="DV342" s="81"/>
      <c r="DW342" s="81"/>
      <c r="DX342" s="81"/>
      <c r="DY342" s="81"/>
      <c r="DZ342" s="81"/>
      <c r="EA342" s="81"/>
      <c r="EB342" s="81"/>
      <c r="EC342" s="81"/>
      <c r="ED342" s="81"/>
      <c r="EE342" s="81"/>
      <c r="EF342" s="175"/>
      <c r="EG342" s="175"/>
      <c r="EH342" s="175"/>
      <c r="EI342" s="175"/>
      <c r="EJ342" s="175"/>
      <c r="EK342" s="175"/>
      <c r="EL342" s="175"/>
      <c r="EM342" s="175"/>
      <c r="EN342" s="175"/>
      <c r="EO342" s="175"/>
      <c r="EP342" s="175"/>
      <c r="EQ342" s="175"/>
      <c r="ER342" s="175"/>
      <c r="ES342" s="175"/>
      <c r="ET342" s="175"/>
      <c r="EU342" s="175"/>
      <c r="EV342" s="81"/>
      <c r="EW342" s="81"/>
      <c r="EX342" s="81"/>
      <c r="EY342" s="81"/>
      <c r="EZ342" s="81"/>
      <c r="FA342" s="81"/>
      <c r="FB342" s="81"/>
      <c r="FC342" s="81"/>
      <c r="FD342" s="81"/>
      <c r="FE342" s="81"/>
      <c r="FF342" s="81"/>
      <c r="FG342" s="81"/>
      <c r="FH342" s="81"/>
      <c r="FI342" s="81"/>
      <c r="FJ342" s="81"/>
      <c r="FK342" s="81"/>
      <c r="FN342" s="33">
        <v>290</v>
      </c>
    </row>
    <row r="343" spans="1:167" s="33" customFormat="1" ht="30" customHeight="1">
      <c r="A343" s="34"/>
      <c r="B343" s="176" t="s">
        <v>206</v>
      </c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  <c r="AA343" s="176"/>
      <c r="AB343" s="177"/>
      <c r="AC343" s="178" t="s">
        <v>205</v>
      </c>
      <c r="AD343" s="179"/>
      <c r="AE343" s="179"/>
      <c r="AF343" s="179"/>
      <c r="AG343" s="179"/>
      <c r="AH343" s="179"/>
      <c r="AI343" s="179"/>
      <c r="AJ343" s="179"/>
      <c r="AK343" s="180"/>
      <c r="AL343" s="189" t="s">
        <v>202</v>
      </c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73">
        <f t="shared" si="7"/>
        <v>0</v>
      </c>
      <c r="BB343" s="173"/>
      <c r="BC343" s="173"/>
      <c r="BD343" s="173"/>
      <c r="BE343" s="173"/>
      <c r="BF343" s="173"/>
      <c r="BG343" s="173"/>
      <c r="BH343" s="173"/>
      <c r="BI343" s="173"/>
      <c r="BJ343" s="173"/>
      <c r="BK343" s="173"/>
      <c r="BL343" s="173"/>
      <c r="BM343" s="173"/>
      <c r="BN343" s="173"/>
      <c r="BO343" s="173"/>
      <c r="BP343" s="173"/>
      <c r="BQ343" s="183"/>
      <c r="BR343" s="183"/>
      <c r="BS343" s="183"/>
      <c r="BT343" s="183"/>
      <c r="BU343" s="183"/>
      <c r="BV343" s="183"/>
      <c r="BW343" s="183"/>
      <c r="BX343" s="183"/>
      <c r="BY343" s="183"/>
      <c r="BZ343" s="183"/>
      <c r="CA343" s="183"/>
      <c r="CB343" s="183"/>
      <c r="CC343" s="183"/>
      <c r="CD343" s="183"/>
      <c r="CE343" s="183"/>
      <c r="CF343" s="183"/>
      <c r="CG343" s="188"/>
      <c r="CH343" s="188"/>
      <c r="CI343" s="188"/>
      <c r="CJ343" s="188"/>
      <c r="CK343" s="188"/>
      <c r="CL343" s="188"/>
      <c r="CM343" s="188"/>
      <c r="CN343" s="188"/>
      <c r="CO343" s="188"/>
      <c r="CP343" s="188"/>
      <c r="CQ343" s="188"/>
      <c r="CR343" s="188"/>
      <c r="CS343" s="188"/>
      <c r="CT343" s="188"/>
      <c r="CU343" s="188"/>
      <c r="CV343" s="188"/>
      <c r="CW343" s="188"/>
      <c r="CX343" s="188"/>
      <c r="CY343" s="188"/>
      <c r="CZ343" s="183"/>
      <c r="DA343" s="183"/>
      <c r="DB343" s="183"/>
      <c r="DC343" s="183"/>
      <c r="DD343" s="183"/>
      <c r="DE343" s="183"/>
      <c r="DF343" s="183"/>
      <c r="DG343" s="183"/>
      <c r="DH343" s="183"/>
      <c r="DI343" s="183"/>
      <c r="DJ343" s="183"/>
      <c r="DK343" s="183"/>
      <c r="DL343" s="183"/>
      <c r="DM343" s="183"/>
      <c r="DN343" s="183"/>
      <c r="DO343" s="183"/>
      <c r="DP343" s="183"/>
      <c r="DQ343" s="183"/>
      <c r="DR343" s="183"/>
      <c r="DS343" s="183"/>
      <c r="DT343" s="183"/>
      <c r="DU343" s="183"/>
      <c r="DV343" s="183"/>
      <c r="DW343" s="183"/>
      <c r="DX343" s="183"/>
      <c r="DY343" s="183"/>
      <c r="DZ343" s="183"/>
      <c r="EA343" s="183"/>
      <c r="EB343" s="183"/>
      <c r="EC343" s="183"/>
      <c r="ED343" s="183"/>
      <c r="EE343" s="183"/>
      <c r="EF343" s="183"/>
      <c r="EG343" s="183"/>
      <c r="EH343" s="183"/>
      <c r="EI343" s="183"/>
      <c r="EJ343" s="183"/>
      <c r="EK343" s="183"/>
      <c r="EL343" s="183"/>
      <c r="EM343" s="183"/>
      <c r="EN343" s="183"/>
      <c r="EO343" s="183"/>
      <c r="EP343" s="183"/>
      <c r="EQ343" s="183"/>
      <c r="ER343" s="183"/>
      <c r="ES343" s="183"/>
      <c r="ET343" s="183"/>
      <c r="EU343" s="183"/>
      <c r="EV343" s="183"/>
      <c r="EW343" s="183"/>
      <c r="EX343" s="183"/>
      <c r="EY343" s="183"/>
      <c r="EZ343" s="183"/>
      <c r="FA343" s="183"/>
      <c r="FB343" s="183"/>
      <c r="FC343" s="183"/>
      <c r="FD343" s="183"/>
      <c r="FE343" s="183"/>
      <c r="FF343" s="183"/>
      <c r="FG343" s="183"/>
      <c r="FH343" s="183"/>
      <c r="FI343" s="183"/>
      <c r="FJ343" s="183"/>
      <c r="FK343" s="183"/>
    </row>
    <row r="344" spans="1:167" s="33" customFormat="1" ht="30" customHeight="1">
      <c r="A344" s="32"/>
      <c r="B344" s="90" t="s">
        <v>208</v>
      </c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1"/>
      <c r="AC344" s="178" t="s">
        <v>207</v>
      </c>
      <c r="AD344" s="179"/>
      <c r="AE344" s="179"/>
      <c r="AF344" s="179"/>
      <c r="AG344" s="179"/>
      <c r="AH344" s="179"/>
      <c r="AI344" s="179"/>
      <c r="AJ344" s="179"/>
      <c r="AK344" s="180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90">
        <f t="shared" si="7"/>
        <v>0</v>
      </c>
      <c r="BB344" s="173"/>
      <c r="BC344" s="173"/>
      <c r="BD344" s="173"/>
      <c r="BE344" s="173"/>
      <c r="BF344" s="173"/>
      <c r="BG344" s="173"/>
      <c r="BH344" s="173"/>
      <c r="BI344" s="173"/>
      <c r="BJ344" s="173"/>
      <c r="BK344" s="173"/>
      <c r="BL344" s="173"/>
      <c r="BM344" s="173"/>
      <c r="BN344" s="173"/>
      <c r="BO344" s="173"/>
      <c r="BP344" s="173"/>
      <c r="BQ344" s="183">
        <f>BQ346</f>
        <v>0</v>
      </c>
      <c r="BR344" s="183"/>
      <c r="BS344" s="183"/>
      <c r="BT344" s="183"/>
      <c r="BU344" s="183"/>
      <c r="BV344" s="183"/>
      <c r="BW344" s="183"/>
      <c r="BX344" s="183"/>
      <c r="BY344" s="183"/>
      <c r="BZ344" s="183"/>
      <c r="CA344" s="183"/>
      <c r="CB344" s="183"/>
      <c r="CC344" s="183"/>
      <c r="CD344" s="183"/>
      <c r="CE344" s="183"/>
      <c r="CF344" s="183"/>
      <c r="CG344" s="188">
        <f>CG346</f>
        <v>0</v>
      </c>
      <c r="CH344" s="188"/>
      <c r="CI344" s="188"/>
      <c r="CJ344" s="188"/>
      <c r="CK344" s="188"/>
      <c r="CL344" s="188"/>
      <c r="CM344" s="188"/>
      <c r="CN344" s="188"/>
      <c r="CO344" s="188"/>
      <c r="CP344" s="188"/>
      <c r="CQ344" s="188"/>
      <c r="CR344" s="188"/>
      <c r="CS344" s="188"/>
      <c r="CT344" s="188"/>
      <c r="CU344" s="188"/>
      <c r="CV344" s="188"/>
      <c r="CW344" s="188"/>
      <c r="CX344" s="188"/>
      <c r="CY344" s="188"/>
      <c r="CZ344" s="183">
        <f>CZ346</f>
        <v>0</v>
      </c>
      <c r="DA344" s="183"/>
      <c r="DB344" s="183"/>
      <c r="DC344" s="183"/>
      <c r="DD344" s="183"/>
      <c r="DE344" s="183"/>
      <c r="DF344" s="183"/>
      <c r="DG344" s="183"/>
      <c r="DH344" s="183"/>
      <c r="DI344" s="183"/>
      <c r="DJ344" s="183"/>
      <c r="DK344" s="183"/>
      <c r="DL344" s="183"/>
      <c r="DM344" s="183"/>
      <c r="DN344" s="183"/>
      <c r="DO344" s="183"/>
      <c r="DP344" s="183">
        <f>DP346</f>
        <v>0</v>
      </c>
      <c r="DQ344" s="183"/>
      <c r="DR344" s="183"/>
      <c r="DS344" s="183"/>
      <c r="DT344" s="183"/>
      <c r="DU344" s="183"/>
      <c r="DV344" s="183"/>
      <c r="DW344" s="183"/>
      <c r="DX344" s="183"/>
      <c r="DY344" s="183"/>
      <c r="DZ344" s="183"/>
      <c r="EA344" s="183"/>
      <c r="EB344" s="183"/>
      <c r="EC344" s="183"/>
      <c r="ED344" s="183"/>
      <c r="EE344" s="183"/>
      <c r="EF344" s="183">
        <f>EF346</f>
        <v>0</v>
      </c>
      <c r="EG344" s="183"/>
      <c r="EH344" s="183"/>
      <c r="EI344" s="183"/>
      <c r="EJ344" s="183"/>
      <c r="EK344" s="183"/>
      <c r="EL344" s="183"/>
      <c r="EM344" s="183"/>
      <c r="EN344" s="183"/>
      <c r="EO344" s="183"/>
      <c r="EP344" s="183"/>
      <c r="EQ344" s="183"/>
      <c r="ER344" s="183"/>
      <c r="ES344" s="183"/>
      <c r="ET344" s="183"/>
      <c r="EU344" s="183"/>
      <c r="EV344" s="183">
        <f>EV346</f>
        <v>0</v>
      </c>
      <c r="EW344" s="183"/>
      <c r="EX344" s="183"/>
      <c r="EY344" s="183"/>
      <c r="EZ344" s="183"/>
      <c r="FA344" s="183"/>
      <c r="FB344" s="183"/>
      <c r="FC344" s="183"/>
      <c r="FD344" s="183"/>
      <c r="FE344" s="183"/>
      <c r="FF344" s="183"/>
      <c r="FG344" s="183"/>
      <c r="FH344" s="183"/>
      <c r="FI344" s="183"/>
      <c r="FJ344" s="183"/>
      <c r="FK344" s="183"/>
    </row>
    <row r="345" spans="1:167" s="33" customFormat="1" ht="30" customHeight="1">
      <c r="A345" s="32"/>
      <c r="B345" s="90" t="s">
        <v>53</v>
      </c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1"/>
      <c r="AC345" s="193"/>
      <c r="AD345" s="194"/>
      <c r="AE345" s="194"/>
      <c r="AF345" s="194"/>
      <c r="AG345" s="194"/>
      <c r="AH345" s="194"/>
      <c r="AI345" s="194"/>
      <c r="AJ345" s="194"/>
      <c r="AK345" s="195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92">
        <f aca="true" t="shared" si="8" ref="BA345:BA371">BQ345+CG345+CZ345+DP345+EF345</f>
        <v>0</v>
      </c>
      <c r="BB345" s="192"/>
      <c r="BC345" s="192"/>
      <c r="BD345" s="192"/>
      <c r="BE345" s="192"/>
      <c r="BF345" s="192"/>
      <c r="BG345" s="192"/>
      <c r="BH345" s="192"/>
      <c r="BI345" s="192"/>
      <c r="BJ345" s="192"/>
      <c r="BK345" s="192"/>
      <c r="BL345" s="192"/>
      <c r="BM345" s="192"/>
      <c r="BN345" s="192"/>
      <c r="BO345" s="192"/>
      <c r="BP345" s="192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191"/>
      <c r="CH345" s="191"/>
      <c r="CI345" s="191"/>
      <c r="CJ345" s="191"/>
      <c r="CK345" s="191"/>
      <c r="CL345" s="191"/>
      <c r="CM345" s="191"/>
      <c r="CN345" s="191"/>
      <c r="CO345" s="191"/>
      <c r="CP345" s="191"/>
      <c r="CQ345" s="191"/>
      <c r="CR345" s="191"/>
      <c r="CS345" s="191"/>
      <c r="CT345" s="191"/>
      <c r="CU345" s="191"/>
      <c r="CV345" s="191"/>
      <c r="CW345" s="191"/>
      <c r="CX345" s="191"/>
      <c r="CY345" s="191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  <c r="EK345" s="80"/>
      <c r="EL345" s="80"/>
      <c r="EM345" s="80"/>
      <c r="EN345" s="80"/>
      <c r="EO345" s="80"/>
      <c r="EP345" s="80"/>
      <c r="EQ345" s="80"/>
      <c r="ER345" s="80"/>
      <c r="ES345" s="80"/>
      <c r="ET345" s="80"/>
      <c r="EU345" s="80"/>
      <c r="EV345" s="80"/>
      <c r="EW345" s="80"/>
      <c r="EX345" s="80"/>
      <c r="EY345" s="80"/>
      <c r="EZ345" s="80"/>
      <c r="FA345" s="80"/>
      <c r="FB345" s="80"/>
      <c r="FC345" s="80"/>
      <c r="FD345" s="80"/>
      <c r="FE345" s="80"/>
      <c r="FF345" s="80"/>
      <c r="FG345" s="80"/>
      <c r="FH345" s="80"/>
      <c r="FI345" s="80"/>
      <c r="FJ345" s="80"/>
      <c r="FK345" s="80"/>
    </row>
    <row r="346" spans="1:167" s="33" customFormat="1" ht="30" customHeight="1">
      <c r="A346" s="35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3"/>
      <c r="AC346" s="196"/>
      <c r="AD346" s="197"/>
      <c r="AE346" s="197"/>
      <c r="AF346" s="197"/>
      <c r="AG346" s="197"/>
      <c r="AH346" s="197"/>
      <c r="AI346" s="197"/>
      <c r="AJ346" s="197"/>
      <c r="AK346" s="198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92">
        <f t="shared" si="8"/>
        <v>0</v>
      </c>
      <c r="BB346" s="192"/>
      <c r="BC346" s="192"/>
      <c r="BD346" s="192"/>
      <c r="BE346" s="192"/>
      <c r="BF346" s="192"/>
      <c r="BG346" s="192"/>
      <c r="BH346" s="192"/>
      <c r="BI346" s="192"/>
      <c r="BJ346" s="192"/>
      <c r="BK346" s="192"/>
      <c r="BL346" s="192"/>
      <c r="BM346" s="192"/>
      <c r="BN346" s="192"/>
      <c r="BO346" s="192"/>
      <c r="BP346" s="192"/>
      <c r="BQ346" s="80">
        <v>0</v>
      </c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191"/>
      <c r="CH346" s="191"/>
      <c r="CI346" s="191"/>
      <c r="CJ346" s="191"/>
      <c r="CK346" s="191"/>
      <c r="CL346" s="191"/>
      <c r="CM346" s="191"/>
      <c r="CN346" s="191"/>
      <c r="CO346" s="191"/>
      <c r="CP346" s="191"/>
      <c r="CQ346" s="191"/>
      <c r="CR346" s="191"/>
      <c r="CS346" s="191"/>
      <c r="CT346" s="191"/>
      <c r="CU346" s="191"/>
      <c r="CV346" s="191"/>
      <c r="CW346" s="191"/>
      <c r="CX346" s="191"/>
      <c r="CY346" s="191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0"/>
      <c r="EX346" s="80"/>
      <c r="EY346" s="80"/>
      <c r="EZ346" s="80"/>
      <c r="FA346" s="80"/>
      <c r="FB346" s="80"/>
      <c r="FC346" s="80"/>
      <c r="FD346" s="80"/>
      <c r="FE346" s="80"/>
      <c r="FF346" s="80"/>
      <c r="FG346" s="80"/>
      <c r="FH346" s="80"/>
      <c r="FI346" s="80"/>
      <c r="FJ346" s="80"/>
      <c r="FK346" s="80"/>
    </row>
    <row r="347" spans="1:167" s="33" customFormat="1" ht="30" customHeight="1">
      <c r="A347" s="30"/>
      <c r="B347" s="92" t="s">
        <v>209</v>
      </c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3"/>
      <c r="AC347" s="208"/>
      <c r="AD347" s="209"/>
      <c r="AE347" s="209"/>
      <c r="AF347" s="209"/>
      <c r="AG347" s="209"/>
      <c r="AH347" s="209"/>
      <c r="AI347" s="209"/>
      <c r="AJ347" s="209"/>
      <c r="AK347" s="210"/>
      <c r="AL347" s="189" t="s">
        <v>205</v>
      </c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73">
        <f t="shared" si="8"/>
        <v>2876509.12</v>
      </c>
      <c r="BB347" s="173"/>
      <c r="BC347" s="173"/>
      <c r="BD347" s="173"/>
      <c r="BE347" s="173"/>
      <c r="BF347" s="173"/>
      <c r="BG347" s="173"/>
      <c r="BH347" s="173"/>
      <c r="BI347" s="173"/>
      <c r="BJ347" s="173"/>
      <c r="BK347" s="173"/>
      <c r="BL347" s="173"/>
      <c r="BM347" s="173"/>
      <c r="BN347" s="173"/>
      <c r="BO347" s="173"/>
      <c r="BP347" s="173"/>
      <c r="BQ347" s="183">
        <f>BQ349+BQ350+BQ351+BQ352+BQ353+BQ354+BQ355+BQ356+BQ357+BQ358+BQ359+BQ360+BQ361</f>
        <v>1823656.99</v>
      </c>
      <c r="BR347" s="183"/>
      <c r="BS347" s="183"/>
      <c r="BT347" s="183"/>
      <c r="BU347" s="183"/>
      <c r="BV347" s="183"/>
      <c r="BW347" s="183"/>
      <c r="BX347" s="183"/>
      <c r="BY347" s="183"/>
      <c r="BZ347" s="183"/>
      <c r="CA347" s="183"/>
      <c r="CB347" s="183"/>
      <c r="CC347" s="183"/>
      <c r="CD347" s="183"/>
      <c r="CE347" s="183"/>
      <c r="CF347" s="183"/>
      <c r="CG347" s="188">
        <f>CG349+CG350+CG351+CG352+CG353+CG354+CG355+CG356+CG357+CG358+CG359+CG360+CG361</f>
        <v>1052852.13</v>
      </c>
      <c r="CH347" s="188"/>
      <c r="CI347" s="188"/>
      <c r="CJ347" s="188"/>
      <c r="CK347" s="188"/>
      <c r="CL347" s="188"/>
      <c r="CM347" s="188"/>
      <c r="CN347" s="188"/>
      <c r="CO347" s="188"/>
      <c r="CP347" s="188"/>
      <c r="CQ347" s="188"/>
      <c r="CR347" s="188"/>
      <c r="CS347" s="188"/>
      <c r="CT347" s="188"/>
      <c r="CU347" s="188"/>
      <c r="CV347" s="188"/>
      <c r="CW347" s="188"/>
      <c r="CX347" s="188"/>
      <c r="CY347" s="188"/>
      <c r="CZ347" s="183">
        <f>CZ349+CZ350+CZ351+CZ352+CZ353+CZ354+CZ355+CZ356+CZ357+CZ358+CZ359+CZ360+CZ361</f>
        <v>0</v>
      </c>
      <c r="DA347" s="183"/>
      <c r="DB347" s="183"/>
      <c r="DC347" s="183"/>
      <c r="DD347" s="183"/>
      <c r="DE347" s="183"/>
      <c r="DF347" s="183"/>
      <c r="DG347" s="183"/>
      <c r="DH347" s="183"/>
      <c r="DI347" s="183"/>
      <c r="DJ347" s="183"/>
      <c r="DK347" s="183"/>
      <c r="DL347" s="183"/>
      <c r="DM347" s="183"/>
      <c r="DN347" s="183"/>
      <c r="DO347" s="183"/>
      <c r="DP347" s="183">
        <f>DP349+DP350+DP351+DP352+DP353+DP354+DP355+DP356+DP357+DP358+DP359+DP360+DP361</f>
        <v>0</v>
      </c>
      <c r="DQ347" s="183"/>
      <c r="DR347" s="183"/>
      <c r="DS347" s="183"/>
      <c r="DT347" s="183"/>
      <c r="DU347" s="183"/>
      <c r="DV347" s="183"/>
      <c r="DW347" s="183"/>
      <c r="DX347" s="183"/>
      <c r="DY347" s="183"/>
      <c r="DZ347" s="183"/>
      <c r="EA347" s="183"/>
      <c r="EB347" s="183"/>
      <c r="EC347" s="183"/>
      <c r="ED347" s="183"/>
      <c r="EE347" s="183"/>
      <c r="EF347" s="183">
        <f>EF349+EF350+EF351+EF352+EF353+EF354+EF355+EF356+EF357+EF358+EF359+EF360+EF361</f>
        <v>0</v>
      </c>
      <c r="EG347" s="183"/>
      <c r="EH347" s="183"/>
      <c r="EI347" s="183"/>
      <c r="EJ347" s="183"/>
      <c r="EK347" s="183"/>
      <c r="EL347" s="183"/>
      <c r="EM347" s="183"/>
      <c r="EN347" s="183"/>
      <c r="EO347" s="183"/>
      <c r="EP347" s="183"/>
      <c r="EQ347" s="183"/>
      <c r="ER347" s="183"/>
      <c r="ES347" s="183"/>
      <c r="ET347" s="183"/>
      <c r="EU347" s="183"/>
      <c r="EV347" s="183">
        <f>EV349+EV350+EV351+EV352+EV353+EV354+EV355+EV356+EV357+EV358+EV359+EV360+EV361</f>
        <v>0</v>
      </c>
      <c r="EW347" s="183"/>
      <c r="EX347" s="183"/>
      <c r="EY347" s="183"/>
      <c r="EZ347" s="183"/>
      <c r="FA347" s="183"/>
      <c r="FB347" s="183"/>
      <c r="FC347" s="183"/>
      <c r="FD347" s="183"/>
      <c r="FE347" s="183"/>
      <c r="FF347" s="183"/>
      <c r="FG347" s="183"/>
      <c r="FH347" s="183"/>
      <c r="FI347" s="183"/>
      <c r="FJ347" s="183"/>
      <c r="FK347" s="183"/>
    </row>
    <row r="348" spans="1:167" s="33" customFormat="1" ht="30" customHeight="1">
      <c r="A348" s="30"/>
      <c r="B348" s="92" t="s">
        <v>53</v>
      </c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3"/>
      <c r="AC348" s="205"/>
      <c r="AD348" s="206"/>
      <c r="AE348" s="206"/>
      <c r="AF348" s="206"/>
      <c r="AG348" s="206"/>
      <c r="AH348" s="206"/>
      <c r="AI348" s="206"/>
      <c r="AJ348" s="206"/>
      <c r="AK348" s="20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92">
        <f t="shared" si="8"/>
        <v>0</v>
      </c>
      <c r="BB348" s="192"/>
      <c r="BC348" s="192"/>
      <c r="BD348" s="192"/>
      <c r="BE348" s="192"/>
      <c r="BF348" s="192"/>
      <c r="BG348" s="192"/>
      <c r="BH348" s="192"/>
      <c r="BI348" s="192"/>
      <c r="BJ348" s="192"/>
      <c r="BK348" s="192"/>
      <c r="BL348" s="192"/>
      <c r="BM348" s="192"/>
      <c r="BN348" s="192"/>
      <c r="BO348" s="192"/>
      <c r="BP348" s="192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191"/>
      <c r="CH348" s="191"/>
      <c r="CI348" s="191"/>
      <c r="CJ348" s="191"/>
      <c r="CK348" s="191"/>
      <c r="CL348" s="191"/>
      <c r="CM348" s="191"/>
      <c r="CN348" s="191"/>
      <c r="CO348" s="191"/>
      <c r="CP348" s="191"/>
      <c r="CQ348" s="191"/>
      <c r="CR348" s="191"/>
      <c r="CS348" s="191"/>
      <c r="CT348" s="191"/>
      <c r="CU348" s="191"/>
      <c r="CV348" s="191"/>
      <c r="CW348" s="191"/>
      <c r="CX348" s="191"/>
      <c r="CY348" s="191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  <c r="EK348" s="80"/>
      <c r="EL348" s="80"/>
      <c r="EM348" s="80"/>
      <c r="EN348" s="80"/>
      <c r="EO348" s="80"/>
      <c r="EP348" s="80"/>
      <c r="EQ348" s="80"/>
      <c r="ER348" s="80"/>
      <c r="ES348" s="80"/>
      <c r="ET348" s="80"/>
      <c r="EU348" s="80"/>
      <c r="EV348" s="80"/>
      <c r="EW348" s="80"/>
      <c r="EX348" s="80"/>
      <c r="EY348" s="80"/>
      <c r="EZ348" s="80"/>
      <c r="FA348" s="80"/>
      <c r="FB348" s="80"/>
      <c r="FC348" s="80"/>
      <c r="FD348" s="80"/>
      <c r="FE348" s="80"/>
      <c r="FF348" s="80"/>
      <c r="FG348" s="80"/>
      <c r="FH348" s="80"/>
      <c r="FI348" s="80"/>
      <c r="FJ348" s="80"/>
      <c r="FK348" s="80"/>
    </row>
    <row r="349" spans="1:167" s="33" customFormat="1" ht="30" customHeight="1">
      <c r="A349" s="30"/>
      <c r="B349" s="92" t="s">
        <v>211</v>
      </c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3"/>
      <c r="AC349" s="205"/>
      <c r="AD349" s="206"/>
      <c r="AE349" s="206"/>
      <c r="AF349" s="206"/>
      <c r="AG349" s="206"/>
      <c r="AH349" s="206"/>
      <c r="AI349" s="206"/>
      <c r="AJ349" s="206"/>
      <c r="AK349" s="207"/>
      <c r="AL349" s="187" t="s">
        <v>210</v>
      </c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92">
        <f t="shared" si="8"/>
        <v>0</v>
      </c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191"/>
      <c r="CH349" s="191"/>
      <c r="CI349" s="191"/>
      <c r="CJ349" s="191"/>
      <c r="CK349" s="191"/>
      <c r="CL349" s="191"/>
      <c r="CM349" s="191"/>
      <c r="CN349" s="191"/>
      <c r="CO349" s="191"/>
      <c r="CP349" s="191"/>
      <c r="CQ349" s="191"/>
      <c r="CR349" s="191"/>
      <c r="CS349" s="191"/>
      <c r="CT349" s="191"/>
      <c r="CU349" s="191"/>
      <c r="CV349" s="191"/>
      <c r="CW349" s="191"/>
      <c r="CX349" s="191"/>
      <c r="CY349" s="191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0"/>
      <c r="EN349" s="80"/>
      <c r="EO349" s="80"/>
      <c r="EP349" s="80"/>
      <c r="EQ349" s="80"/>
      <c r="ER349" s="80"/>
      <c r="ES349" s="80"/>
      <c r="ET349" s="80"/>
      <c r="EU349" s="80"/>
      <c r="EV349" s="80"/>
      <c r="EW349" s="80"/>
      <c r="EX349" s="80"/>
      <c r="EY349" s="80"/>
      <c r="EZ349" s="80"/>
      <c r="FA349" s="80"/>
      <c r="FB349" s="80"/>
      <c r="FC349" s="80"/>
      <c r="FD349" s="80"/>
      <c r="FE349" s="80"/>
      <c r="FF349" s="80"/>
      <c r="FG349" s="80"/>
      <c r="FH349" s="80"/>
      <c r="FI349" s="80"/>
      <c r="FJ349" s="80"/>
      <c r="FK349" s="80"/>
    </row>
    <row r="350" spans="1:170" s="33" customFormat="1" ht="30" customHeight="1">
      <c r="A350" s="30"/>
      <c r="B350" s="92" t="s">
        <v>212</v>
      </c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3"/>
      <c r="AC350" s="205"/>
      <c r="AD350" s="206"/>
      <c r="AE350" s="206"/>
      <c r="AF350" s="206"/>
      <c r="AG350" s="206"/>
      <c r="AH350" s="206"/>
      <c r="AI350" s="206"/>
      <c r="AJ350" s="206"/>
      <c r="AK350" s="207"/>
      <c r="AL350" s="187" t="s">
        <v>213</v>
      </c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92">
        <f t="shared" si="8"/>
        <v>48394</v>
      </c>
      <c r="BB350" s="192"/>
      <c r="BC350" s="192"/>
      <c r="BD350" s="192"/>
      <c r="BE350" s="192"/>
      <c r="BF350" s="192"/>
      <c r="BG350" s="192"/>
      <c r="BH350" s="192"/>
      <c r="BI350" s="192"/>
      <c r="BJ350" s="192"/>
      <c r="BK350" s="192"/>
      <c r="BL350" s="192"/>
      <c r="BM350" s="192"/>
      <c r="BN350" s="192"/>
      <c r="BO350" s="192"/>
      <c r="BP350" s="192"/>
      <c r="BQ350" s="175">
        <v>48394</v>
      </c>
      <c r="BR350" s="175"/>
      <c r="BS350" s="175"/>
      <c r="BT350" s="175"/>
      <c r="BU350" s="175"/>
      <c r="BV350" s="175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91"/>
      <c r="CH350" s="191"/>
      <c r="CI350" s="191"/>
      <c r="CJ350" s="191"/>
      <c r="CK350" s="191"/>
      <c r="CL350" s="191"/>
      <c r="CM350" s="191"/>
      <c r="CN350" s="191"/>
      <c r="CO350" s="191"/>
      <c r="CP350" s="191"/>
      <c r="CQ350" s="191"/>
      <c r="CR350" s="191"/>
      <c r="CS350" s="191"/>
      <c r="CT350" s="191"/>
      <c r="CU350" s="191"/>
      <c r="CV350" s="191"/>
      <c r="CW350" s="191"/>
      <c r="CX350" s="191"/>
      <c r="CY350" s="191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175"/>
      <c r="EG350" s="175"/>
      <c r="EH350" s="175"/>
      <c r="EI350" s="175"/>
      <c r="EJ350" s="175"/>
      <c r="EK350" s="175"/>
      <c r="EL350" s="175"/>
      <c r="EM350" s="175"/>
      <c r="EN350" s="175"/>
      <c r="EO350" s="175"/>
      <c r="EP350" s="175"/>
      <c r="EQ350" s="175"/>
      <c r="ER350" s="175"/>
      <c r="ES350" s="175"/>
      <c r="ET350" s="175"/>
      <c r="EU350" s="175"/>
      <c r="EV350" s="80"/>
      <c r="EW350" s="80"/>
      <c r="EX350" s="80"/>
      <c r="EY350" s="80"/>
      <c r="EZ350" s="80"/>
      <c r="FA350" s="80"/>
      <c r="FB350" s="80"/>
      <c r="FC350" s="80"/>
      <c r="FD350" s="80"/>
      <c r="FE350" s="80"/>
      <c r="FF350" s="80"/>
      <c r="FG350" s="80"/>
      <c r="FH350" s="80"/>
      <c r="FI350" s="80"/>
      <c r="FJ350" s="80"/>
      <c r="FK350" s="80"/>
      <c r="FN350" s="33">
        <v>221</v>
      </c>
    </row>
    <row r="351" spans="1:170" s="33" customFormat="1" ht="30" customHeight="1">
      <c r="A351" s="30"/>
      <c r="B351" s="92" t="s">
        <v>214</v>
      </c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3"/>
      <c r="AC351" s="205"/>
      <c r="AD351" s="206"/>
      <c r="AE351" s="206"/>
      <c r="AF351" s="206"/>
      <c r="AG351" s="206"/>
      <c r="AH351" s="206"/>
      <c r="AI351" s="206"/>
      <c r="AJ351" s="206"/>
      <c r="AK351" s="207"/>
      <c r="AL351" s="187" t="s">
        <v>213</v>
      </c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92">
        <f t="shared" si="8"/>
        <v>0</v>
      </c>
      <c r="BB351" s="192"/>
      <c r="BC351" s="192"/>
      <c r="BD351" s="192"/>
      <c r="BE351" s="192"/>
      <c r="BF351" s="192"/>
      <c r="BG351" s="192"/>
      <c r="BH351" s="192"/>
      <c r="BI351" s="192"/>
      <c r="BJ351" s="192"/>
      <c r="BK351" s="192"/>
      <c r="BL351" s="192"/>
      <c r="BM351" s="192"/>
      <c r="BN351" s="192"/>
      <c r="BO351" s="192"/>
      <c r="BP351" s="192"/>
      <c r="BQ351" s="175"/>
      <c r="BR351" s="175"/>
      <c r="BS351" s="175"/>
      <c r="BT351" s="175"/>
      <c r="BU351" s="175"/>
      <c r="BV351" s="175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91"/>
      <c r="CH351" s="191"/>
      <c r="CI351" s="191"/>
      <c r="CJ351" s="191"/>
      <c r="CK351" s="191"/>
      <c r="CL351" s="191"/>
      <c r="CM351" s="191"/>
      <c r="CN351" s="191"/>
      <c r="CO351" s="191"/>
      <c r="CP351" s="191"/>
      <c r="CQ351" s="191"/>
      <c r="CR351" s="191"/>
      <c r="CS351" s="191"/>
      <c r="CT351" s="191"/>
      <c r="CU351" s="191"/>
      <c r="CV351" s="191"/>
      <c r="CW351" s="191"/>
      <c r="CX351" s="191"/>
      <c r="CY351" s="191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175"/>
      <c r="EG351" s="175"/>
      <c r="EH351" s="175"/>
      <c r="EI351" s="175"/>
      <c r="EJ351" s="175"/>
      <c r="EK351" s="175"/>
      <c r="EL351" s="175"/>
      <c r="EM351" s="175"/>
      <c r="EN351" s="175"/>
      <c r="EO351" s="175"/>
      <c r="EP351" s="175"/>
      <c r="EQ351" s="175"/>
      <c r="ER351" s="175"/>
      <c r="ES351" s="175"/>
      <c r="ET351" s="175"/>
      <c r="EU351" s="175"/>
      <c r="EV351" s="80"/>
      <c r="EW351" s="80"/>
      <c r="EX351" s="80"/>
      <c r="EY351" s="80"/>
      <c r="EZ351" s="80"/>
      <c r="FA351" s="80"/>
      <c r="FB351" s="80"/>
      <c r="FC351" s="80"/>
      <c r="FD351" s="80"/>
      <c r="FE351" s="80"/>
      <c r="FF351" s="80"/>
      <c r="FG351" s="80"/>
      <c r="FH351" s="80"/>
      <c r="FI351" s="80"/>
      <c r="FJ351" s="80"/>
      <c r="FK351" s="80"/>
      <c r="FN351" s="33">
        <v>222</v>
      </c>
    </row>
    <row r="352" spans="1:170" s="33" customFormat="1" ht="30" customHeight="1">
      <c r="A352" s="30"/>
      <c r="B352" s="92" t="s">
        <v>215</v>
      </c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3"/>
      <c r="AC352" s="205"/>
      <c r="AD352" s="206"/>
      <c r="AE352" s="206"/>
      <c r="AF352" s="206"/>
      <c r="AG352" s="206"/>
      <c r="AH352" s="206"/>
      <c r="AI352" s="206"/>
      <c r="AJ352" s="206"/>
      <c r="AK352" s="207"/>
      <c r="AL352" s="187" t="s">
        <v>213</v>
      </c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92">
        <f t="shared" si="8"/>
        <v>148269</v>
      </c>
      <c r="BB352" s="192"/>
      <c r="BC352" s="192"/>
      <c r="BD352" s="192"/>
      <c r="BE352" s="192"/>
      <c r="BF352" s="192"/>
      <c r="BG352" s="192"/>
      <c r="BH352" s="192"/>
      <c r="BI352" s="192"/>
      <c r="BJ352" s="192"/>
      <c r="BK352" s="192"/>
      <c r="BL352" s="192"/>
      <c r="BM352" s="192"/>
      <c r="BN352" s="192"/>
      <c r="BO352" s="192"/>
      <c r="BP352" s="192"/>
      <c r="BQ352" s="175">
        <v>148269</v>
      </c>
      <c r="BR352" s="175"/>
      <c r="BS352" s="175"/>
      <c r="BT352" s="175"/>
      <c r="BU352" s="175"/>
      <c r="BV352" s="175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91"/>
      <c r="CH352" s="191"/>
      <c r="CI352" s="191"/>
      <c r="CJ352" s="191"/>
      <c r="CK352" s="191"/>
      <c r="CL352" s="191"/>
      <c r="CM352" s="191"/>
      <c r="CN352" s="191"/>
      <c r="CO352" s="191"/>
      <c r="CP352" s="191"/>
      <c r="CQ352" s="191"/>
      <c r="CR352" s="191"/>
      <c r="CS352" s="191"/>
      <c r="CT352" s="191"/>
      <c r="CU352" s="191"/>
      <c r="CV352" s="191"/>
      <c r="CW352" s="191"/>
      <c r="CX352" s="191"/>
      <c r="CY352" s="191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175"/>
      <c r="EG352" s="175"/>
      <c r="EH352" s="175"/>
      <c r="EI352" s="175"/>
      <c r="EJ352" s="175"/>
      <c r="EK352" s="175"/>
      <c r="EL352" s="175"/>
      <c r="EM352" s="175"/>
      <c r="EN352" s="175"/>
      <c r="EO352" s="175"/>
      <c r="EP352" s="175"/>
      <c r="EQ352" s="175"/>
      <c r="ER352" s="175"/>
      <c r="ES352" s="175"/>
      <c r="ET352" s="175"/>
      <c r="EU352" s="175"/>
      <c r="EV352" s="80"/>
      <c r="EW352" s="80"/>
      <c r="EX352" s="80"/>
      <c r="EY352" s="80"/>
      <c r="EZ352" s="80"/>
      <c r="FA352" s="80"/>
      <c r="FB352" s="80"/>
      <c r="FC352" s="80"/>
      <c r="FD352" s="80"/>
      <c r="FE352" s="80"/>
      <c r="FF352" s="80"/>
      <c r="FG352" s="80"/>
      <c r="FH352" s="80"/>
      <c r="FI352" s="80"/>
      <c r="FJ352" s="80"/>
      <c r="FK352" s="80"/>
      <c r="FN352" s="33">
        <v>223</v>
      </c>
    </row>
    <row r="353" spans="1:167" s="33" customFormat="1" ht="30" customHeight="1">
      <c r="A353" s="30"/>
      <c r="B353" s="92" t="s">
        <v>240</v>
      </c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3"/>
      <c r="AC353" s="221"/>
      <c r="AD353" s="125"/>
      <c r="AE353" s="125"/>
      <c r="AF353" s="125"/>
      <c r="AG353" s="125"/>
      <c r="AH353" s="125"/>
      <c r="AI353" s="125"/>
      <c r="AJ353" s="125"/>
      <c r="AK353" s="222"/>
      <c r="AL353" s="187" t="s">
        <v>213</v>
      </c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92">
        <f t="shared" si="8"/>
        <v>0</v>
      </c>
      <c r="BB353" s="192"/>
      <c r="BC353" s="192"/>
      <c r="BD353" s="192"/>
      <c r="BE353" s="192"/>
      <c r="BF353" s="192"/>
      <c r="BG353" s="192"/>
      <c r="BH353" s="192"/>
      <c r="BI353" s="192"/>
      <c r="BJ353" s="192"/>
      <c r="BK353" s="192"/>
      <c r="BL353" s="192"/>
      <c r="BM353" s="192"/>
      <c r="BN353" s="192"/>
      <c r="BO353" s="192"/>
      <c r="BP353" s="192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191"/>
      <c r="CH353" s="191"/>
      <c r="CI353" s="191"/>
      <c r="CJ353" s="191"/>
      <c r="CK353" s="191"/>
      <c r="CL353" s="191"/>
      <c r="CM353" s="191"/>
      <c r="CN353" s="191"/>
      <c r="CO353" s="191"/>
      <c r="CP353" s="191"/>
      <c r="CQ353" s="191"/>
      <c r="CR353" s="191"/>
      <c r="CS353" s="191"/>
      <c r="CT353" s="191"/>
      <c r="CU353" s="191"/>
      <c r="CV353" s="191"/>
      <c r="CW353" s="191"/>
      <c r="CX353" s="191"/>
      <c r="CY353" s="191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  <c r="EO353" s="80"/>
      <c r="EP353" s="80"/>
      <c r="EQ353" s="80"/>
      <c r="ER353" s="80"/>
      <c r="ES353" s="80"/>
      <c r="ET353" s="80"/>
      <c r="EU353" s="80"/>
      <c r="EV353" s="80"/>
      <c r="EW353" s="80"/>
      <c r="EX353" s="80"/>
      <c r="EY353" s="80"/>
      <c r="EZ353" s="80"/>
      <c r="FA353" s="80"/>
      <c r="FB353" s="80"/>
      <c r="FC353" s="80"/>
      <c r="FD353" s="80"/>
      <c r="FE353" s="80"/>
      <c r="FF353" s="80"/>
      <c r="FG353" s="80"/>
      <c r="FH353" s="80"/>
      <c r="FI353" s="80"/>
      <c r="FJ353" s="80"/>
      <c r="FK353" s="80"/>
    </row>
    <row r="354" spans="1:170" s="33" customFormat="1" ht="30" customHeight="1">
      <c r="A354" s="30"/>
      <c r="B354" s="92" t="s">
        <v>216</v>
      </c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3"/>
      <c r="AC354" s="205" t="s">
        <v>218</v>
      </c>
      <c r="AD354" s="206"/>
      <c r="AE354" s="206"/>
      <c r="AF354" s="206"/>
      <c r="AG354" s="206"/>
      <c r="AH354" s="206"/>
      <c r="AI354" s="206"/>
      <c r="AJ354" s="206"/>
      <c r="AK354" s="207"/>
      <c r="AL354" s="187" t="s">
        <v>213</v>
      </c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92">
        <f t="shared" si="8"/>
        <v>1139173.08</v>
      </c>
      <c r="BB354" s="192"/>
      <c r="BC354" s="192"/>
      <c r="BD354" s="192"/>
      <c r="BE354" s="192"/>
      <c r="BF354" s="192"/>
      <c r="BG354" s="192"/>
      <c r="BH354" s="192"/>
      <c r="BI354" s="192"/>
      <c r="BJ354" s="192"/>
      <c r="BK354" s="192"/>
      <c r="BL354" s="192"/>
      <c r="BM354" s="192"/>
      <c r="BN354" s="192"/>
      <c r="BO354" s="192"/>
      <c r="BP354" s="192"/>
      <c r="BQ354" s="175">
        <v>130628.08</v>
      </c>
      <c r="BR354" s="175"/>
      <c r="BS354" s="175"/>
      <c r="BT354" s="175"/>
      <c r="BU354" s="175"/>
      <c r="BV354" s="175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89">
        <v>1008545</v>
      </c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175"/>
      <c r="EG354" s="175"/>
      <c r="EH354" s="175"/>
      <c r="EI354" s="175"/>
      <c r="EJ354" s="175"/>
      <c r="EK354" s="175"/>
      <c r="EL354" s="175"/>
      <c r="EM354" s="175"/>
      <c r="EN354" s="175"/>
      <c r="EO354" s="175"/>
      <c r="EP354" s="175"/>
      <c r="EQ354" s="175"/>
      <c r="ER354" s="175"/>
      <c r="ES354" s="175"/>
      <c r="ET354" s="175"/>
      <c r="EU354" s="175"/>
      <c r="EV354" s="80"/>
      <c r="EW354" s="80"/>
      <c r="EX354" s="80"/>
      <c r="EY354" s="80"/>
      <c r="EZ354" s="80"/>
      <c r="FA354" s="80"/>
      <c r="FB354" s="80"/>
      <c r="FC354" s="80"/>
      <c r="FD354" s="80"/>
      <c r="FE354" s="80"/>
      <c r="FF354" s="80"/>
      <c r="FG354" s="80"/>
      <c r="FH354" s="80"/>
      <c r="FI354" s="80"/>
      <c r="FJ354" s="80"/>
      <c r="FK354" s="80"/>
      <c r="FN354" s="33">
        <v>225</v>
      </c>
    </row>
    <row r="355" spans="1:170" s="33" customFormat="1" ht="30" customHeight="1">
      <c r="A355" s="30"/>
      <c r="B355" s="92" t="s">
        <v>217</v>
      </c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3"/>
      <c r="AC355" s="205"/>
      <c r="AD355" s="206"/>
      <c r="AE355" s="206"/>
      <c r="AF355" s="206"/>
      <c r="AG355" s="206"/>
      <c r="AH355" s="206"/>
      <c r="AI355" s="206"/>
      <c r="AJ355" s="206"/>
      <c r="AK355" s="207"/>
      <c r="AL355" s="187" t="s">
        <v>213</v>
      </c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92">
        <f t="shared" si="8"/>
        <v>489520.72</v>
      </c>
      <c r="BB355" s="192"/>
      <c r="BC355" s="192"/>
      <c r="BD355" s="192"/>
      <c r="BE355" s="192"/>
      <c r="BF355" s="192"/>
      <c r="BG355" s="192"/>
      <c r="BH355" s="192"/>
      <c r="BI355" s="192"/>
      <c r="BJ355" s="192"/>
      <c r="BK355" s="192"/>
      <c r="BL355" s="192"/>
      <c r="BM355" s="192"/>
      <c r="BN355" s="192"/>
      <c r="BO355" s="192"/>
      <c r="BP355" s="192"/>
      <c r="BQ355" s="175">
        <v>445213.58999999997</v>
      </c>
      <c r="BR355" s="175"/>
      <c r="BS355" s="175"/>
      <c r="BT355" s="175"/>
      <c r="BU355" s="175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89">
        <v>44307.13</v>
      </c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175"/>
      <c r="EG355" s="175"/>
      <c r="EH355" s="175"/>
      <c r="EI355" s="175"/>
      <c r="EJ355" s="175"/>
      <c r="EK355" s="175"/>
      <c r="EL355" s="175"/>
      <c r="EM355" s="175"/>
      <c r="EN355" s="175"/>
      <c r="EO355" s="175"/>
      <c r="EP355" s="175"/>
      <c r="EQ355" s="175"/>
      <c r="ER355" s="175"/>
      <c r="ES355" s="175"/>
      <c r="ET355" s="175"/>
      <c r="EU355" s="175"/>
      <c r="EV355" s="80"/>
      <c r="EW355" s="80"/>
      <c r="EX355" s="80"/>
      <c r="EY355" s="80"/>
      <c r="EZ355" s="80"/>
      <c r="FA355" s="80"/>
      <c r="FB355" s="80"/>
      <c r="FC355" s="80"/>
      <c r="FD355" s="80"/>
      <c r="FE355" s="80"/>
      <c r="FF355" s="80"/>
      <c r="FG355" s="80"/>
      <c r="FH355" s="80"/>
      <c r="FI355" s="80"/>
      <c r="FJ355" s="80"/>
      <c r="FK355" s="80"/>
      <c r="FN355" s="33">
        <v>226</v>
      </c>
    </row>
    <row r="356" spans="1:167" s="33" customFormat="1" ht="30" customHeight="1">
      <c r="A356" s="47"/>
      <c r="B356" s="223" t="s">
        <v>11</v>
      </c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4"/>
      <c r="AC356" s="225"/>
      <c r="AD356" s="226"/>
      <c r="AE356" s="226"/>
      <c r="AF356" s="226"/>
      <c r="AG356" s="226"/>
      <c r="AH356" s="226"/>
      <c r="AI356" s="226"/>
      <c r="AJ356" s="226"/>
      <c r="AK356" s="227"/>
      <c r="AL356" s="187" t="s">
        <v>213</v>
      </c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92">
        <f t="shared" si="8"/>
        <v>0</v>
      </c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191"/>
      <c r="CH356" s="191"/>
      <c r="CI356" s="191"/>
      <c r="CJ356" s="191"/>
      <c r="CK356" s="191"/>
      <c r="CL356" s="191"/>
      <c r="CM356" s="191"/>
      <c r="CN356" s="191"/>
      <c r="CO356" s="191"/>
      <c r="CP356" s="191"/>
      <c r="CQ356" s="191"/>
      <c r="CR356" s="191"/>
      <c r="CS356" s="191"/>
      <c r="CT356" s="191"/>
      <c r="CU356" s="191"/>
      <c r="CV356" s="191"/>
      <c r="CW356" s="191"/>
      <c r="CX356" s="191"/>
      <c r="CY356" s="191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  <c r="EK356" s="80"/>
      <c r="EL356" s="80"/>
      <c r="EM356" s="80"/>
      <c r="EN356" s="80"/>
      <c r="EO356" s="80"/>
      <c r="EP356" s="80"/>
      <c r="EQ356" s="80"/>
      <c r="ER356" s="80"/>
      <c r="ES356" s="80"/>
      <c r="ET356" s="80"/>
      <c r="EU356" s="80"/>
      <c r="EV356" s="80"/>
      <c r="EW356" s="80"/>
      <c r="EX356" s="80"/>
      <c r="EY356" s="80"/>
      <c r="EZ356" s="80"/>
      <c r="FA356" s="80"/>
      <c r="FB356" s="80"/>
      <c r="FC356" s="80"/>
      <c r="FD356" s="80"/>
      <c r="FE356" s="80"/>
      <c r="FF356" s="80"/>
      <c r="FG356" s="80"/>
      <c r="FH356" s="80"/>
      <c r="FI356" s="80"/>
      <c r="FJ356" s="80"/>
      <c r="FK356" s="80"/>
    </row>
    <row r="357" spans="1:167" s="33" customFormat="1" ht="30" customHeight="1">
      <c r="A357" s="31"/>
      <c r="B357" s="234" t="s">
        <v>220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4"/>
      <c r="Z357" s="234"/>
      <c r="AA357" s="234"/>
      <c r="AB357" s="235"/>
      <c r="AC357" s="205"/>
      <c r="AD357" s="206"/>
      <c r="AE357" s="206"/>
      <c r="AF357" s="206"/>
      <c r="AG357" s="206"/>
      <c r="AH357" s="206"/>
      <c r="AI357" s="206"/>
      <c r="AJ357" s="206"/>
      <c r="AK357" s="207"/>
      <c r="AL357" s="187" t="s">
        <v>219</v>
      </c>
      <c r="AM357" s="187"/>
      <c r="AN357" s="187"/>
      <c r="AO357" s="187"/>
      <c r="AP357" s="187"/>
      <c r="AQ357" s="187"/>
      <c r="AR357" s="187"/>
      <c r="AS357" s="187"/>
      <c r="AT357" s="187"/>
      <c r="AU357" s="187"/>
      <c r="AV357" s="187"/>
      <c r="AW357" s="187"/>
      <c r="AX357" s="187"/>
      <c r="AY357" s="187"/>
      <c r="AZ357" s="187"/>
      <c r="BA357" s="192">
        <f t="shared" si="8"/>
        <v>0</v>
      </c>
      <c r="BB357" s="192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191"/>
      <c r="CH357" s="191"/>
      <c r="CI357" s="191"/>
      <c r="CJ357" s="191"/>
      <c r="CK357" s="191"/>
      <c r="CL357" s="191"/>
      <c r="CM357" s="191"/>
      <c r="CN357" s="191"/>
      <c r="CO357" s="191"/>
      <c r="CP357" s="191"/>
      <c r="CQ357" s="191"/>
      <c r="CR357" s="191"/>
      <c r="CS357" s="191"/>
      <c r="CT357" s="191"/>
      <c r="CU357" s="191"/>
      <c r="CV357" s="191"/>
      <c r="CW357" s="191"/>
      <c r="CX357" s="191"/>
      <c r="CY357" s="191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  <c r="EO357" s="80"/>
      <c r="EP357" s="80"/>
      <c r="EQ357" s="80"/>
      <c r="ER357" s="80"/>
      <c r="ES357" s="80"/>
      <c r="ET357" s="80"/>
      <c r="EU357" s="80"/>
      <c r="EV357" s="80"/>
      <c r="EW357" s="80"/>
      <c r="EX357" s="80"/>
      <c r="EY357" s="80"/>
      <c r="EZ357" s="80"/>
      <c r="FA357" s="80"/>
      <c r="FB357" s="80"/>
      <c r="FC357" s="80"/>
      <c r="FD357" s="80"/>
      <c r="FE357" s="80"/>
      <c r="FF357" s="80"/>
      <c r="FG357" s="80"/>
      <c r="FH357" s="80"/>
      <c r="FI357" s="80"/>
      <c r="FJ357" s="80"/>
      <c r="FK357" s="80"/>
    </row>
    <row r="358" spans="1:170" s="33" customFormat="1" ht="30" customHeight="1">
      <c r="A358" s="37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7"/>
      <c r="AC358" s="228"/>
      <c r="AD358" s="229"/>
      <c r="AE358" s="229"/>
      <c r="AF358" s="229"/>
      <c r="AG358" s="229"/>
      <c r="AH358" s="229"/>
      <c r="AI358" s="229"/>
      <c r="AJ358" s="229"/>
      <c r="AK358" s="230"/>
      <c r="AL358" s="187" t="s">
        <v>213</v>
      </c>
      <c r="AM358" s="187"/>
      <c r="AN358" s="187"/>
      <c r="AO358" s="187"/>
      <c r="AP358" s="187"/>
      <c r="AQ358" s="187"/>
      <c r="AR358" s="187"/>
      <c r="AS358" s="187"/>
      <c r="AT358" s="187"/>
      <c r="AU358" s="187"/>
      <c r="AV358" s="187"/>
      <c r="AW358" s="187"/>
      <c r="AX358" s="187"/>
      <c r="AY358" s="187"/>
      <c r="AZ358" s="187"/>
      <c r="BA358" s="192">
        <f t="shared" si="8"/>
        <v>92738.53</v>
      </c>
      <c r="BB358" s="192"/>
      <c r="BC358" s="192"/>
      <c r="BD358" s="192"/>
      <c r="BE358" s="192"/>
      <c r="BF358" s="192"/>
      <c r="BG358" s="192"/>
      <c r="BH358" s="192"/>
      <c r="BI358" s="192"/>
      <c r="BJ358" s="192"/>
      <c r="BK358" s="192"/>
      <c r="BL358" s="192"/>
      <c r="BM358" s="192"/>
      <c r="BN358" s="192"/>
      <c r="BO358" s="192"/>
      <c r="BP358" s="192"/>
      <c r="BQ358" s="175">
        <v>92738.53</v>
      </c>
      <c r="BR358" s="175"/>
      <c r="BS358" s="175"/>
      <c r="BT358" s="175"/>
      <c r="BU358" s="175"/>
      <c r="BV358" s="175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  <c r="EX358" s="80"/>
      <c r="EY358" s="80"/>
      <c r="EZ358" s="80"/>
      <c r="FA358" s="80"/>
      <c r="FB358" s="80"/>
      <c r="FC358" s="80"/>
      <c r="FD358" s="80"/>
      <c r="FE358" s="80"/>
      <c r="FF358" s="80"/>
      <c r="FG358" s="80"/>
      <c r="FH358" s="80"/>
      <c r="FI358" s="80"/>
      <c r="FJ358" s="80"/>
      <c r="FK358" s="80"/>
      <c r="FN358" s="33">
        <v>310</v>
      </c>
    </row>
    <row r="359" spans="1:167" s="33" customFormat="1" ht="30" customHeight="1">
      <c r="A359" s="30"/>
      <c r="B359" s="92" t="s">
        <v>221</v>
      </c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3"/>
      <c r="AC359" s="231"/>
      <c r="AD359" s="232"/>
      <c r="AE359" s="232"/>
      <c r="AF359" s="232"/>
      <c r="AG359" s="232"/>
      <c r="AH359" s="232"/>
      <c r="AI359" s="232"/>
      <c r="AJ359" s="232"/>
      <c r="AK359" s="233"/>
      <c r="AL359" s="187" t="s">
        <v>213</v>
      </c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92">
        <f t="shared" si="8"/>
        <v>0</v>
      </c>
      <c r="BB359" s="192"/>
      <c r="BC359" s="192"/>
      <c r="BD359" s="192"/>
      <c r="BE359" s="192"/>
      <c r="BF359" s="192"/>
      <c r="BG359" s="192"/>
      <c r="BH359" s="192"/>
      <c r="BI359" s="192"/>
      <c r="BJ359" s="192"/>
      <c r="BK359" s="192"/>
      <c r="BL359" s="192"/>
      <c r="BM359" s="192"/>
      <c r="BN359" s="192"/>
      <c r="BO359" s="192"/>
      <c r="BP359" s="192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191"/>
      <c r="CH359" s="191"/>
      <c r="CI359" s="191"/>
      <c r="CJ359" s="191"/>
      <c r="CK359" s="191"/>
      <c r="CL359" s="191"/>
      <c r="CM359" s="191"/>
      <c r="CN359" s="191"/>
      <c r="CO359" s="191"/>
      <c r="CP359" s="191"/>
      <c r="CQ359" s="191"/>
      <c r="CR359" s="191"/>
      <c r="CS359" s="191"/>
      <c r="CT359" s="191"/>
      <c r="CU359" s="191"/>
      <c r="CV359" s="191"/>
      <c r="CW359" s="191"/>
      <c r="CX359" s="191"/>
      <c r="CY359" s="191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  <c r="EX359" s="80"/>
      <c r="EY359" s="80"/>
      <c r="EZ359" s="80"/>
      <c r="FA359" s="80"/>
      <c r="FB359" s="80"/>
      <c r="FC359" s="80"/>
      <c r="FD359" s="80"/>
      <c r="FE359" s="80"/>
      <c r="FF359" s="80"/>
      <c r="FG359" s="80"/>
      <c r="FH359" s="80"/>
      <c r="FI359" s="80"/>
      <c r="FJ359" s="80"/>
      <c r="FK359" s="80"/>
    </row>
    <row r="360" spans="1:167" s="33" customFormat="1" ht="30" customHeight="1">
      <c r="A360" s="31"/>
      <c r="B360" s="234" t="s">
        <v>222</v>
      </c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5"/>
      <c r="AC360" s="205"/>
      <c r="AD360" s="206"/>
      <c r="AE360" s="206"/>
      <c r="AF360" s="206"/>
      <c r="AG360" s="206"/>
      <c r="AH360" s="206"/>
      <c r="AI360" s="206"/>
      <c r="AJ360" s="206"/>
      <c r="AK360" s="207"/>
      <c r="AL360" s="187" t="s">
        <v>219</v>
      </c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92">
        <f t="shared" si="8"/>
        <v>0</v>
      </c>
      <c r="BB360" s="192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191"/>
      <c r="CH360" s="191"/>
      <c r="CI360" s="191"/>
      <c r="CJ360" s="191"/>
      <c r="CK360" s="191"/>
      <c r="CL360" s="191"/>
      <c r="CM360" s="191"/>
      <c r="CN360" s="191"/>
      <c r="CO360" s="191"/>
      <c r="CP360" s="191"/>
      <c r="CQ360" s="191"/>
      <c r="CR360" s="191"/>
      <c r="CS360" s="191"/>
      <c r="CT360" s="191"/>
      <c r="CU360" s="191"/>
      <c r="CV360" s="191"/>
      <c r="CW360" s="191"/>
      <c r="CX360" s="191"/>
      <c r="CY360" s="191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  <c r="EX360" s="80"/>
      <c r="EY360" s="80"/>
      <c r="EZ360" s="80"/>
      <c r="FA360" s="80"/>
      <c r="FB360" s="80"/>
      <c r="FC360" s="80"/>
      <c r="FD360" s="80"/>
      <c r="FE360" s="80"/>
      <c r="FF360" s="80"/>
      <c r="FG360" s="80"/>
      <c r="FH360" s="80"/>
      <c r="FI360" s="80"/>
      <c r="FJ360" s="80"/>
      <c r="FK360" s="80"/>
    </row>
    <row r="361" spans="1:170" s="33" customFormat="1" ht="30" customHeight="1">
      <c r="A361" s="37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7"/>
      <c r="AC361" s="228"/>
      <c r="AD361" s="229"/>
      <c r="AE361" s="229"/>
      <c r="AF361" s="229"/>
      <c r="AG361" s="229"/>
      <c r="AH361" s="229"/>
      <c r="AI361" s="229"/>
      <c r="AJ361" s="229"/>
      <c r="AK361" s="230"/>
      <c r="AL361" s="187" t="s">
        <v>213</v>
      </c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187"/>
      <c r="AX361" s="187"/>
      <c r="AY361" s="187"/>
      <c r="AZ361" s="187"/>
      <c r="BA361" s="192">
        <f t="shared" si="8"/>
        <v>958413.79</v>
      </c>
      <c r="BB361" s="192"/>
      <c r="BC361" s="192"/>
      <c r="BD361" s="192"/>
      <c r="BE361" s="192"/>
      <c r="BF361" s="192"/>
      <c r="BG361" s="192"/>
      <c r="BH361" s="192"/>
      <c r="BI361" s="192"/>
      <c r="BJ361" s="192"/>
      <c r="BK361" s="192"/>
      <c r="BL361" s="192"/>
      <c r="BM361" s="192"/>
      <c r="BN361" s="192"/>
      <c r="BO361" s="192"/>
      <c r="BP361" s="192"/>
      <c r="BQ361" s="175">
        <v>958413.79</v>
      </c>
      <c r="BR361" s="175"/>
      <c r="BS361" s="175"/>
      <c r="BT361" s="175"/>
      <c r="BU361" s="175"/>
      <c r="BV361" s="175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  <c r="EO361" s="80"/>
      <c r="EP361" s="80"/>
      <c r="EQ361" s="80"/>
      <c r="ER361" s="80"/>
      <c r="ES361" s="80"/>
      <c r="ET361" s="80"/>
      <c r="EU361" s="80"/>
      <c r="EV361" s="80"/>
      <c r="EW361" s="80"/>
      <c r="EX361" s="80"/>
      <c r="EY361" s="80"/>
      <c r="EZ361" s="80"/>
      <c r="FA361" s="80"/>
      <c r="FB361" s="80"/>
      <c r="FC361" s="80"/>
      <c r="FD361" s="80"/>
      <c r="FE361" s="80"/>
      <c r="FF361" s="80"/>
      <c r="FG361" s="80"/>
      <c r="FH361" s="80"/>
      <c r="FI361" s="80"/>
      <c r="FJ361" s="80"/>
      <c r="FK361" s="80"/>
      <c r="FN361" s="33">
        <v>340</v>
      </c>
    </row>
    <row r="362" spans="1:167" s="33" customFormat="1" ht="30" customHeight="1">
      <c r="A362" s="32"/>
      <c r="B362" s="236" t="s">
        <v>224</v>
      </c>
      <c r="C362" s="236"/>
      <c r="D362" s="236"/>
      <c r="E362" s="236"/>
      <c r="F362" s="236"/>
      <c r="G362" s="236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  <c r="T362" s="236"/>
      <c r="U362" s="236"/>
      <c r="V362" s="236"/>
      <c r="W362" s="236"/>
      <c r="X362" s="236"/>
      <c r="Y362" s="236"/>
      <c r="Z362" s="236"/>
      <c r="AA362" s="236"/>
      <c r="AB362" s="237"/>
      <c r="AC362" s="279" t="s">
        <v>223</v>
      </c>
      <c r="AD362" s="280"/>
      <c r="AE362" s="280"/>
      <c r="AF362" s="280"/>
      <c r="AG362" s="280"/>
      <c r="AH362" s="280"/>
      <c r="AI362" s="280"/>
      <c r="AJ362" s="280"/>
      <c r="AK362" s="281"/>
      <c r="AL362" s="174" t="s">
        <v>66</v>
      </c>
      <c r="AM362" s="174"/>
      <c r="AN362" s="174"/>
      <c r="AO362" s="174"/>
      <c r="AP362" s="174"/>
      <c r="AQ362" s="174"/>
      <c r="AR362" s="174"/>
      <c r="AS362" s="174"/>
      <c r="AT362" s="174"/>
      <c r="AU362" s="174"/>
      <c r="AV362" s="174"/>
      <c r="AW362" s="174"/>
      <c r="AX362" s="174"/>
      <c r="AY362" s="174"/>
      <c r="AZ362" s="174"/>
      <c r="BA362" s="173">
        <f t="shared" si="8"/>
        <v>0</v>
      </c>
      <c r="BB362" s="173"/>
      <c r="BC362" s="173"/>
      <c r="BD362" s="173"/>
      <c r="BE362" s="173"/>
      <c r="BF362" s="173"/>
      <c r="BG362" s="173"/>
      <c r="BH362" s="173"/>
      <c r="BI362" s="173"/>
      <c r="BJ362" s="173"/>
      <c r="BK362" s="173"/>
      <c r="BL362" s="173"/>
      <c r="BM362" s="173"/>
      <c r="BN362" s="173"/>
      <c r="BO362" s="173"/>
      <c r="BP362" s="173"/>
      <c r="BQ362" s="173">
        <f>BQ364+BQ365</f>
        <v>0</v>
      </c>
      <c r="BR362" s="173"/>
      <c r="BS362" s="173"/>
      <c r="BT362" s="173"/>
      <c r="BU362" s="173"/>
      <c r="BV362" s="173"/>
      <c r="BW362" s="173"/>
      <c r="BX362" s="173"/>
      <c r="BY362" s="173"/>
      <c r="BZ362" s="173"/>
      <c r="CA362" s="173"/>
      <c r="CB362" s="173"/>
      <c r="CC362" s="173"/>
      <c r="CD362" s="173"/>
      <c r="CE362" s="173"/>
      <c r="CF362" s="173"/>
      <c r="CG362" s="190">
        <f>CG364+CG365</f>
        <v>0</v>
      </c>
      <c r="CH362" s="190"/>
      <c r="CI362" s="190"/>
      <c r="CJ362" s="190"/>
      <c r="CK362" s="190"/>
      <c r="CL362" s="190"/>
      <c r="CM362" s="190"/>
      <c r="CN362" s="190"/>
      <c r="CO362" s="190"/>
      <c r="CP362" s="190"/>
      <c r="CQ362" s="190"/>
      <c r="CR362" s="190"/>
      <c r="CS362" s="190"/>
      <c r="CT362" s="190"/>
      <c r="CU362" s="190"/>
      <c r="CV362" s="190"/>
      <c r="CW362" s="190"/>
      <c r="CX362" s="190"/>
      <c r="CY362" s="190"/>
      <c r="CZ362" s="173">
        <f>CZ364+CZ365</f>
        <v>0</v>
      </c>
      <c r="DA362" s="173"/>
      <c r="DB362" s="173"/>
      <c r="DC362" s="173"/>
      <c r="DD362" s="173"/>
      <c r="DE362" s="173"/>
      <c r="DF362" s="173"/>
      <c r="DG362" s="173"/>
      <c r="DH362" s="173"/>
      <c r="DI362" s="173"/>
      <c r="DJ362" s="173"/>
      <c r="DK362" s="173"/>
      <c r="DL362" s="173"/>
      <c r="DM362" s="173"/>
      <c r="DN362" s="173"/>
      <c r="DO362" s="173"/>
      <c r="DP362" s="173">
        <f>DP364+DP365</f>
        <v>0</v>
      </c>
      <c r="DQ362" s="173"/>
      <c r="DR362" s="173"/>
      <c r="DS362" s="173"/>
      <c r="DT362" s="173"/>
      <c r="DU362" s="173"/>
      <c r="DV362" s="173"/>
      <c r="DW362" s="173"/>
      <c r="DX362" s="173"/>
      <c r="DY362" s="173"/>
      <c r="DZ362" s="173"/>
      <c r="EA362" s="173"/>
      <c r="EB362" s="173"/>
      <c r="EC362" s="173"/>
      <c r="ED362" s="173"/>
      <c r="EE362" s="173"/>
      <c r="EF362" s="173">
        <f>EF364+EF365</f>
        <v>0</v>
      </c>
      <c r="EG362" s="173"/>
      <c r="EH362" s="173"/>
      <c r="EI362" s="173"/>
      <c r="EJ362" s="173"/>
      <c r="EK362" s="173"/>
      <c r="EL362" s="173"/>
      <c r="EM362" s="173"/>
      <c r="EN362" s="173"/>
      <c r="EO362" s="173"/>
      <c r="EP362" s="173"/>
      <c r="EQ362" s="173"/>
      <c r="ER362" s="173"/>
      <c r="ES362" s="173"/>
      <c r="ET362" s="173"/>
      <c r="EU362" s="173"/>
      <c r="EV362" s="173">
        <f>EV364+EV365</f>
        <v>0</v>
      </c>
      <c r="EW362" s="173"/>
      <c r="EX362" s="173"/>
      <c r="EY362" s="173"/>
      <c r="EZ362" s="173"/>
      <c r="FA362" s="173"/>
      <c r="FB362" s="173"/>
      <c r="FC362" s="173"/>
      <c r="FD362" s="173"/>
      <c r="FE362" s="173"/>
      <c r="FF362" s="173"/>
      <c r="FG362" s="173"/>
      <c r="FH362" s="173"/>
      <c r="FI362" s="173"/>
      <c r="FJ362" s="173"/>
      <c r="FK362" s="173"/>
    </row>
    <row r="363" spans="1:167" s="33" customFormat="1" ht="30" customHeight="1">
      <c r="A363" s="32"/>
      <c r="B363" s="90" t="s">
        <v>53</v>
      </c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1"/>
      <c r="AC363" s="74"/>
      <c r="AD363" s="75"/>
      <c r="AE363" s="75"/>
      <c r="AF363" s="75"/>
      <c r="AG363" s="75"/>
      <c r="AH363" s="75"/>
      <c r="AI363" s="75"/>
      <c r="AJ363" s="75"/>
      <c r="AK363" s="76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192">
        <f t="shared" si="8"/>
        <v>0</v>
      </c>
      <c r="BB363" s="192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  <c r="EK363" s="81"/>
      <c r="EL363" s="81"/>
      <c r="EM363" s="81"/>
      <c r="EN363" s="81"/>
      <c r="EO363" s="81"/>
      <c r="EP363" s="81"/>
      <c r="EQ363" s="81"/>
      <c r="ER363" s="81"/>
      <c r="ES363" s="81"/>
      <c r="ET363" s="81"/>
      <c r="EU363" s="81"/>
      <c r="EV363" s="81"/>
      <c r="EW363" s="81"/>
      <c r="EX363" s="81"/>
      <c r="EY363" s="81"/>
      <c r="EZ363" s="81"/>
      <c r="FA363" s="81"/>
      <c r="FB363" s="81"/>
      <c r="FC363" s="81"/>
      <c r="FD363" s="81"/>
      <c r="FE363" s="81"/>
      <c r="FF363" s="81"/>
      <c r="FG363" s="81"/>
      <c r="FH363" s="81"/>
      <c r="FI363" s="81"/>
      <c r="FJ363" s="81"/>
      <c r="FK363" s="81"/>
    </row>
    <row r="364" spans="1:167" s="33" customFormat="1" ht="30" customHeight="1">
      <c r="A364" s="32"/>
      <c r="B364" s="90" t="s">
        <v>226</v>
      </c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1"/>
      <c r="AC364" s="74" t="s">
        <v>225</v>
      </c>
      <c r="AD364" s="75"/>
      <c r="AE364" s="75"/>
      <c r="AF364" s="75"/>
      <c r="AG364" s="75"/>
      <c r="AH364" s="75"/>
      <c r="AI364" s="75"/>
      <c r="AJ364" s="75"/>
      <c r="AK364" s="76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192">
        <f t="shared" si="8"/>
        <v>0</v>
      </c>
      <c r="BB364" s="192"/>
      <c r="BC364" s="192"/>
      <c r="BD364" s="192"/>
      <c r="BE364" s="192"/>
      <c r="BF364" s="192"/>
      <c r="BG364" s="192"/>
      <c r="BH364" s="192"/>
      <c r="BI364" s="192"/>
      <c r="BJ364" s="192"/>
      <c r="BK364" s="192"/>
      <c r="BL364" s="192"/>
      <c r="BM364" s="192"/>
      <c r="BN364" s="192"/>
      <c r="BO364" s="192"/>
      <c r="BP364" s="192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  <c r="DO364" s="81"/>
      <c r="DP364" s="81"/>
      <c r="DQ364" s="81"/>
      <c r="DR364" s="81"/>
      <c r="DS364" s="81"/>
      <c r="DT364" s="81"/>
      <c r="DU364" s="81"/>
      <c r="DV364" s="81"/>
      <c r="DW364" s="81"/>
      <c r="DX364" s="81"/>
      <c r="DY364" s="81"/>
      <c r="DZ364" s="81"/>
      <c r="EA364" s="81"/>
      <c r="EB364" s="81"/>
      <c r="EC364" s="81"/>
      <c r="ED364" s="81"/>
      <c r="EE364" s="81"/>
      <c r="EF364" s="81"/>
      <c r="EG364" s="81"/>
      <c r="EH364" s="81"/>
      <c r="EI364" s="81"/>
      <c r="EJ364" s="81"/>
      <c r="EK364" s="81"/>
      <c r="EL364" s="81"/>
      <c r="EM364" s="81"/>
      <c r="EN364" s="81"/>
      <c r="EO364" s="81"/>
      <c r="EP364" s="81"/>
      <c r="EQ364" s="81"/>
      <c r="ER364" s="81"/>
      <c r="ES364" s="81"/>
      <c r="ET364" s="81"/>
      <c r="EU364" s="81"/>
      <c r="EV364" s="81"/>
      <c r="EW364" s="81"/>
      <c r="EX364" s="81"/>
      <c r="EY364" s="81"/>
      <c r="EZ364" s="81"/>
      <c r="FA364" s="81"/>
      <c r="FB364" s="81"/>
      <c r="FC364" s="81"/>
      <c r="FD364" s="81"/>
      <c r="FE364" s="81"/>
      <c r="FF364" s="81"/>
      <c r="FG364" s="81"/>
      <c r="FH364" s="81"/>
      <c r="FI364" s="81"/>
      <c r="FJ364" s="81"/>
      <c r="FK364" s="81"/>
    </row>
    <row r="365" spans="1:167" s="33" customFormat="1" ht="30" customHeight="1">
      <c r="A365" s="32"/>
      <c r="B365" s="90" t="s">
        <v>227</v>
      </c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1"/>
      <c r="AC365" s="74" t="s">
        <v>228</v>
      </c>
      <c r="AD365" s="75"/>
      <c r="AE365" s="75"/>
      <c r="AF365" s="75"/>
      <c r="AG365" s="75"/>
      <c r="AH365" s="75"/>
      <c r="AI365" s="75"/>
      <c r="AJ365" s="75"/>
      <c r="AK365" s="76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192">
        <f t="shared" si="8"/>
        <v>0</v>
      </c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  <c r="DO365" s="81"/>
      <c r="DP365" s="81"/>
      <c r="DQ365" s="81"/>
      <c r="DR365" s="81"/>
      <c r="DS365" s="81"/>
      <c r="DT365" s="81"/>
      <c r="DU365" s="81"/>
      <c r="DV365" s="81"/>
      <c r="DW365" s="81"/>
      <c r="DX365" s="81"/>
      <c r="DY365" s="81"/>
      <c r="DZ365" s="81"/>
      <c r="EA365" s="81"/>
      <c r="EB365" s="81"/>
      <c r="EC365" s="81"/>
      <c r="ED365" s="81"/>
      <c r="EE365" s="81"/>
      <c r="EF365" s="81"/>
      <c r="EG365" s="81"/>
      <c r="EH365" s="81"/>
      <c r="EI365" s="81"/>
      <c r="EJ365" s="81"/>
      <c r="EK365" s="81"/>
      <c r="EL365" s="81"/>
      <c r="EM365" s="81"/>
      <c r="EN365" s="81"/>
      <c r="EO365" s="81"/>
      <c r="EP365" s="81"/>
      <c r="EQ365" s="81"/>
      <c r="ER365" s="81"/>
      <c r="ES365" s="81"/>
      <c r="ET365" s="81"/>
      <c r="EU365" s="81"/>
      <c r="EV365" s="81"/>
      <c r="EW365" s="81"/>
      <c r="EX365" s="81"/>
      <c r="EY365" s="81"/>
      <c r="EZ365" s="81"/>
      <c r="FA365" s="81"/>
      <c r="FB365" s="81"/>
      <c r="FC365" s="81"/>
      <c r="FD365" s="81"/>
      <c r="FE365" s="81"/>
      <c r="FF365" s="81"/>
      <c r="FG365" s="81"/>
      <c r="FH365" s="81"/>
      <c r="FI365" s="81"/>
      <c r="FJ365" s="81"/>
      <c r="FK365" s="81"/>
    </row>
    <row r="366" spans="1:167" s="33" customFormat="1" ht="30" customHeight="1">
      <c r="A366" s="32"/>
      <c r="B366" s="90" t="s">
        <v>230</v>
      </c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1"/>
      <c r="AC366" s="74" t="s">
        <v>229</v>
      </c>
      <c r="AD366" s="75"/>
      <c r="AE366" s="75"/>
      <c r="AF366" s="75"/>
      <c r="AG366" s="75"/>
      <c r="AH366" s="75"/>
      <c r="AI366" s="75"/>
      <c r="AJ366" s="75"/>
      <c r="AK366" s="76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192">
        <f t="shared" si="8"/>
        <v>0</v>
      </c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81">
        <f>BQ368+BQ369</f>
        <v>0</v>
      </c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  <c r="CZ366" s="81">
        <f>CZ368+CZ369</f>
        <v>0</v>
      </c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  <c r="DO366" s="81"/>
      <c r="DP366" s="81">
        <f>DP368+DP369</f>
        <v>0</v>
      </c>
      <c r="DQ366" s="81"/>
      <c r="DR366" s="81"/>
      <c r="DS366" s="81"/>
      <c r="DT366" s="81"/>
      <c r="DU366" s="81"/>
      <c r="DV366" s="81"/>
      <c r="DW366" s="81"/>
      <c r="DX366" s="81"/>
      <c r="DY366" s="81"/>
      <c r="DZ366" s="81"/>
      <c r="EA366" s="81"/>
      <c r="EB366" s="81"/>
      <c r="EC366" s="81"/>
      <c r="ED366" s="81"/>
      <c r="EE366" s="81"/>
      <c r="EF366" s="81">
        <f>EF368+EF369</f>
        <v>0</v>
      </c>
      <c r="EG366" s="81"/>
      <c r="EH366" s="81"/>
      <c r="EI366" s="81"/>
      <c r="EJ366" s="81"/>
      <c r="EK366" s="81"/>
      <c r="EL366" s="81"/>
      <c r="EM366" s="81"/>
      <c r="EN366" s="81"/>
      <c r="EO366" s="81"/>
      <c r="EP366" s="81"/>
      <c r="EQ366" s="81"/>
      <c r="ER366" s="81"/>
      <c r="ES366" s="81"/>
      <c r="ET366" s="81"/>
      <c r="EU366" s="81"/>
      <c r="EV366" s="81">
        <f>EV368+EV369</f>
        <v>0</v>
      </c>
      <c r="EW366" s="81"/>
      <c r="EX366" s="81"/>
      <c r="EY366" s="81"/>
      <c r="EZ366" s="81"/>
      <c r="FA366" s="81"/>
      <c r="FB366" s="81"/>
      <c r="FC366" s="81"/>
      <c r="FD366" s="81"/>
      <c r="FE366" s="81"/>
      <c r="FF366" s="81"/>
      <c r="FG366" s="81"/>
      <c r="FH366" s="81"/>
      <c r="FI366" s="81"/>
      <c r="FJ366" s="81"/>
      <c r="FK366" s="81"/>
    </row>
    <row r="367" spans="1:167" s="33" customFormat="1" ht="30" customHeight="1">
      <c r="A367" s="32"/>
      <c r="B367" s="90" t="s">
        <v>53</v>
      </c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1"/>
      <c r="AC367" s="74"/>
      <c r="AD367" s="75"/>
      <c r="AE367" s="75"/>
      <c r="AF367" s="75"/>
      <c r="AG367" s="75"/>
      <c r="AH367" s="75"/>
      <c r="AI367" s="75"/>
      <c r="AJ367" s="75"/>
      <c r="AK367" s="76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192">
        <f t="shared" si="8"/>
        <v>0</v>
      </c>
      <c r="BB367" s="192"/>
      <c r="BC367" s="192"/>
      <c r="BD367" s="192"/>
      <c r="BE367" s="192"/>
      <c r="BF367" s="192"/>
      <c r="BG367" s="192"/>
      <c r="BH367" s="192"/>
      <c r="BI367" s="192"/>
      <c r="BJ367" s="192"/>
      <c r="BK367" s="192"/>
      <c r="BL367" s="192"/>
      <c r="BM367" s="192"/>
      <c r="BN367" s="192"/>
      <c r="BO367" s="192"/>
      <c r="BP367" s="192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  <c r="DO367" s="81"/>
      <c r="DP367" s="81"/>
      <c r="DQ367" s="81"/>
      <c r="DR367" s="81"/>
      <c r="DS367" s="81"/>
      <c r="DT367" s="81"/>
      <c r="DU367" s="81"/>
      <c r="DV367" s="81"/>
      <c r="DW367" s="81"/>
      <c r="DX367" s="81"/>
      <c r="DY367" s="81"/>
      <c r="DZ367" s="81"/>
      <c r="EA367" s="81"/>
      <c r="EB367" s="81"/>
      <c r="EC367" s="81"/>
      <c r="ED367" s="81"/>
      <c r="EE367" s="81"/>
      <c r="EF367" s="81"/>
      <c r="EG367" s="81"/>
      <c r="EH367" s="81"/>
      <c r="EI367" s="81"/>
      <c r="EJ367" s="81"/>
      <c r="EK367" s="81"/>
      <c r="EL367" s="81"/>
      <c r="EM367" s="81"/>
      <c r="EN367" s="81"/>
      <c r="EO367" s="81"/>
      <c r="EP367" s="81"/>
      <c r="EQ367" s="81"/>
      <c r="ER367" s="81"/>
      <c r="ES367" s="81"/>
      <c r="ET367" s="81"/>
      <c r="EU367" s="81"/>
      <c r="EV367" s="81"/>
      <c r="EW367" s="81"/>
      <c r="EX367" s="81"/>
      <c r="EY367" s="81"/>
      <c r="EZ367" s="81"/>
      <c r="FA367" s="81"/>
      <c r="FB367" s="81"/>
      <c r="FC367" s="81"/>
      <c r="FD367" s="81"/>
      <c r="FE367" s="81"/>
      <c r="FF367" s="81"/>
      <c r="FG367" s="81"/>
      <c r="FH367" s="81"/>
      <c r="FI367" s="81"/>
      <c r="FJ367" s="81"/>
      <c r="FK367" s="81"/>
    </row>
    <row r="368" spans="1:167" s="33" customFormat="1" ht="30" customHeight="1">
      <c r="A368" s="32"/>
      <c r="B368" s="90" t="s">
        <v>231</v>
      </c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1"/>
      <c r="AC368" s="74" t="s">
        <v>232</v>
      </c>
      <c r="AD368" s="75"/>
      <c r="AE368" s="75"/>
      <c r="AF368" s="75"/>
      <c r="AG368" s="75"/>
      <c r="AH368" s="75"/>
      <c r="AI368" s="75"/>
      <c r="AJ368" s="75"/>
      <c r="AK368" s="76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192">
        <f t="shared" si="8"/>
        <v>0</v>
      </c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</row>
    <row r="369" spans="1:167" s="33" customFormat="1" ht="30" customHeight="1">
      <c r="A369" s="32"/>
      <c r="B369" s="90" t="s">
        <v>234</v>
      </c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1"/>
      <c r="AC369" s="74" t="s">
        <v>233</v>
      </c>
      <c r="AD369" s="75"/>
      <c r="AE369" s="75"/>
      <c r="AF369" s="75"/>
      <c r="AG369" s="75"/>
      <c r="AH369" s="75"/>
      <c r="AI369" s="75"/>
      <c r="AJ369" s="75"/>
      <c r="AK369" s="76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192">
        <f t="shared" si="8"/>
        <v>0</v>
      </c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</row>
    <row r="370" spans="1:167" s="33" customFormat="1" ht="30" customHeight="1">
      <c r="A370" s="32"/>
      <c r="B370" s="236" t="s">
        <v>237</v>
      </c>
      <c r="C370" s="236"/>
      <c r="D370" s="236"/>
      <c r="E370" s="236"/>
      <c r="F370" s="236"/>
      <c r="G370" s="236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  <c r="T370" s="236"/>
      <c r="U370" s="236"/>
      <c r="V370" s="236"/>
      <c r="W370" s="236"/>
      <c r="X370" s="236"/>
      <c r="Y370" s="236"/>
      <c r="Z370" s="236"/>
      <c r="AA370" s="236"/>
      <c r="AB370" s="237"/>
      <c r="AC370" s="74" t="s">
        <v>235</v>
      </c>
      <c r="AD370" s="75"/>
      <c r="AE370" s="75"/>
      <c r="AF370" s="75"/>
      <c r="AG370" s="75"/>
      <c r="AH370" s="75"/>
      <c r="AI370" s="75"/>
      <c r="AJ370" s="75"/>
      <c r="AK370" s="76"/>
      <c r="AL370" s="82" t="s">
        <v>66</v>
      </c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192">
        <f t="shared" si="8"/>
        <v>0</v>
      </c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  <c r="DK370" s="81"/>
      <c r="DL370" s="81"/>
      <c r="DM370" s="81"/>
      <c r="DN370" s="81"/>
      <c r="DO370" s="81"/>
      <c r="DP370" s="81"/>
      <c r="DQ370" s="81"/>
      <c r="DR370" s="81"/>
      <c r="DS370" s="81"/>
      <c r="DT370" s="81"/>
      <c r="DU370" s="81"/>
      <c r="DV370" s="81"/>
      <c r="DW370" s="81"/>
      <c r="DX370" s="81"/>
      <c r="DY370" s="81"/>
      <c r="DZ370" s="81"/>
      <c r="EA370" s="81"/>
      <c r="EB370" s="81"/>
      <c r="EC370" s="81"/>
      <c r="ED370" s="81"/>
      <c r="EE370" s="81"/>
      <c r="EF370" s="81"/>
      <c r="EG370" s="81"/>
      <c r="EH370" s="81"/>
      <c r="EI370" s="81"/>
      <c r="EJ370" s="81"/>
      <c r="EK370" s="81"/>
      <c r="EL370" s="81"/>
      <c r="EM370" s="81"/>
      <c r="EN370" s="81"/>
      <c r="EO370" s="81"/>
      <c r="EP370" s="81"/>
      <c r="EQ370" s="81"/>
      <c r="ER370" s="81"/>
      <c r="ES370" s="81"/>
      <c r="ET370" s="81"/>
      <c r="EU370" s="81"/>
      <c r="EV370" s="81"/>
      <c r="EW370" s="81"/>
      <c r="EX370" s="81"/>
      <c r="EY370" s="81"/>
      <c r="EZ370" s="81"/>
      <c r="FA370" s="81"/>
      <c r="FB370" s="81"/>
      <c r="FC370" s="81"/>
      <c r="FD370" s="81"/>
      <c r="FE370" s="81"/>
      <c r="FF370" s="81"/>
      <c r="FG370" s="81"/>
      <c r="FH370" s="81"/>
      <c r="FI370" s="81"/>
      <c r="FJ370" s="81"/>
      <c r="FK370" s="81"/>
    </row>
    <row r="371" spans="1:167" s="33" customFormat="1" ht="30" customHeight="1">
      <c r="A371" s="32"/>
      <c r="B371" s="236" t="s">
        <v>238</v>
      </c>
      <c r="C371" s="236"/>
      <c r="D371" s="236"/>
      <c r="E371" s="236"/>
      <c r="F371" s="236"/>
      <c r="G371" s="236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6"/>
      <c r="T371" s="236"/>
      <c r="U371" s="236"/>
      <c r="V371" s="236"/>
      <c r="W371" s="236"/>
      <c r="X371" s="236"/>
      <c r="Y371" s="236"/>
      <c r="Z371" s="236"/>
      <c r="AA371" s="236"/>
      <c r="AB371" s="237"/>
      <c r="AC371" s="74" t="s">
        <v>236</v>
      </c>
      <c r="AD371" s="75"/>
      <c r="AE371" s="75"/>
      <c r="AF371" s="75"/>
      <c r="AG371" s="75"/>
      <c r="AH371" s="75"/>
      <c r="AI371" s="75"/>
      <c r="AJ371" s="75"/>
      <c r="AK371" s="76"/>
      <c r="AL371" s="82" t="s">
        <v>66</v>
      </c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192">
        <f t="shared" si="8"/>
        <v>0</v>
      </c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  <c r="DO371" s="81"/>
      <c r="DP371" s="81"/>
      <c r="DQ371" s="81"/>
      <c r="DR371" s="81"/>
      <c r="DS371" s="81"/>
      <c r="DT371" s="81"/>
      <c r="DU371" s="81"/>
      <c r="DV371" s="81"/>
      <c r="DW371" s="81"/>
      <c r="DX371" s="81"/>
      <c r="DY371" s="81"/>
      <c r="DZ371" s="81"/>
      <c r="EA371" s="81"/>
      <c r="EB371" s="81"/>
      <c r="EC371" s="81"/>
      <c r="ED371" s="81"/>
      <c r="EE371" s="81"/>
      <c r="EF371" s="81"/>
      <c r="EG371" s="81"/>
      <c r="EH371" s="81"/>
      <c r="EI371" s="81"/>
      <c r="EJ371" s="81"/>
      <c r="EK371" s="81"/>
      <c r="EL371" s="81"/>
      <c r="EM371" s="81"/>
      <c r="EN371" s="81"/>
      <c r="EO371" s="81"/>
      <c r="EP371" s="81"/>
      <c r="EQ371" s="81"/>
      <c r="ER371" s="81"/>
      <c r="ES371" s="81"/>
      <c r="ET371" s="81"/>
      <c r="EU371" s="81"/>
      <c r="EV371" s="81"/>
      <c r="EW371" s="81"/>
      <c r="EX371" s="81"/>
      <c r="EY371" s="81"/>
      <c r="EZ371" s="81"/>
      <c r="FA371" s="81"/>
      <c r="FB371" s="81"/>
      <c r="FC371" s="81"/>
      <c r="FD371" s="81"/>
      <c r="FE371" s="81"/>
      <c r="FF371" s="81"/>
      <c r="FG371" s="81"/>
      <c r="FH371" s="81"/>
      <c r="FI371" s="81"/>
      <c r="FJ371" s="81"/>
      <c r="FK371" s="81"/>
    </row>
    <row r="372" spans="1:167" s="33" customFormat="1" ht="30" customHeight="1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</row>
    <row r="373" ht="15">
      <c r="E373" s="52"/>
    </row>
    <row r="374" spans="2:166" ht="15">
      <c r="B374" s="112" t="s">
        <v>241</v>
      </c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  <c r="EF374" s="112"/>
      <c r="EG374" s="112"/>
      <c r="EH374" s="112"/>
      <c r="EI374" s="112"/>
      <c r="EJ374" s="112"/>
      <c r="EK374" s="112"/>
      <c r="EL374" s="112"/>
      <c r="EM374" s="112"/>
      <c r="EN374" s="112"/>
      <c r="EO374" s="112"/>
      <c r="EP374" s="112"/>
      <c r="EQ374" s="112"/>
      <c r="ER374" s="112"/>
      <c r="ES374" s="112"/>
      <c r="ET374" s="112"/>
      <c r="EU374" s="112"/>
      <c r="EV374" s="112"/>
      <c r="EW374" s="112"/>
      <c r="EX374" s="112"/>
      <c r="EY374" s="112"/>
      <c r="EZ374" s="112"/>
      <c r="FA374" s="112"/>
      <c r="FB374" s="112"/>
      <c r="FC374" s="112"/>
      <c r="FD374" s="112"/>
      <c r="FE374" s="112"/>
      <c r="FF374" s="112"/>
      <c r="FG374" s="112"/>
      <c r="FH374" s="112"/>
      <c r="FI374" s="112"/>
      <c r="FJ374" s="112"/>
    </row>
    <row r="375" spans="63:105" ht="15">
      <c r="BK375" s="104" t="s">
        <v>102</v>
      </c>
      <c r="BL375" s="104"/>
      <c r="BM375" s="104"/>
      <c r="BN375" s="104"/>
      <c r="BO375" s="104"/>
      <c r="BP375" s="104"/>
      <c r="BQ375" s="111" t="s">
        <v>32</v>
      </c>
      <c r="BR375" s="111"/>
      <c r="BS375" s="111"/>
      <c r="BT375" s="111"/>
      <c r="BU375" s="106" t="s">
        <v>54</v>
      </c>
      <c r="BV375" s="106"/>
      <c r="BW375" s="106"/>
      <c r="BX375" s="111" t="s">
        <v>33</v>
      </c>
      <c r="BY375" s="111"/>
      <c r="BZ375" s="111"/>
      <c r="CA375" s="111"/>
      <c r="CB375" s="111"/>
      <c r="CC375" s="111"/>
      <c r="CD375" s="111"/>
      <c r="CE375" s="111"/>
      <c r="CF375" s="111"/>
      <c r="CG375" s="111"/>
      <c r="CH375" s="111"/>
      <c r="CI375" s="111"/>
      <c r="CJ375" s="111"/>
      <c r="CK375" s="111"/>
      <c r="CL375" s="111"/>
      <c r="CM375" s="111"/>
      <c r="CN375" s="111"/>
      <c r="CO375" s="111"/>
      <c r="CP375" s="105">
        <v>20</v>
      </c>
      <c r="CQ375" s="105"/>
      <c r="CR375" s="105"/>
      <c r="CS375" s="105"/>
      <c r="CT375" s="110" t="s">
        <v>276</v>
      </c>
      <c r="CU375" s="110"/>
      <c r="CV375" s="110"/>
      <c r="CW375" s="110"/>
      <c r="CX375" s="106" t="s">
        <v>55</v>
      </c>
      <c r="CY375" s="106"/>
      <c r="CZ375" s="106"/>
      <c r="DA375" s="106"/>
    </row>
    <row r="376" spans="1:167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</row>
    <row r="377" spans="1:167" ht="16.5" customHeight="1">
      <c r="A377" s="241" t="s">
        <v>160</v>
      </c>
      <c r="B377" s="242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3"/>
      <c r="W377" s="241" t="s">
        <v>153</v>
      </c>
      <c r="X377" s="242"/>
      <c r="Y377" s="242"/>
      <c r="Z377" s="242"/>
      <c r="AA377" s="242"/>
      <c r="AB377" s="242"/>
      <c r="AC377" s="242"/>
      <c r="AD377" s="242"/>
      <c r="AE377" s="243"/>
      <c r="AF377" s="241" t="s">
        <v>242</v>
      </c>
      <c r="AG377" s="242"/>
      <c r="AH377" s="242"/>
      <c r="AI377" s="242"/>
      <c r="AJ377" s="242"/>
      <c r="AK377" s="242"/>
      <c r="AL377" s="242"/>
      <c r="AM377" s="242"/>
      <c r="AN377" s="242"/>
      <c r="AO377" s="243"/>
      <c r="AP377" s="250" t="s">
        <v>245</v>
      </c>
      <c r="AQ377" s="251"/>
      <c r="AR377" s="251"/>
      <c r="AS377" s="251"/>
      <c r="AT377" s="251"/>
      <c r="AU377" s="251"/>
      <c r="AV377" s="251"/>
      <c r="AW377" s="251"/>
      <c r="AX377" s="251"/>
      <c r="AY377" s="251"/>
      <c r="AZ377" s="251"/>
      <c r="BA377" s="251"/>
      <c r="BB377" s="251"/>
      <c r="BC377" s="251"/>
      <c r="BD377" s="251"/>
      <c r="BE377" s="251"/>
      <c r="BF377" s="251"/>
      <c r="BG377" s="251"/>
      <c r="BH377" s="251"/>
      <c r="BI377" s="251"/>
      <c r="BJ377" s="251"/>
      <c r="BK377" s="251"/>
      <c r="BL377" s="251"/>
      <c r="BM377" s="251"/>
      <c r="BN377" s="251"/>
      <c r="BO377" s="251"/>
      <c r="BP377" s="251"/>
      <c r="BQ377" s="251"/>
      <c r="BR377" s="251"/>
      <c r="BS377" s="251"/>
      <c r="BT377" s="251"/>
      <c r="BU377" s="251"/>
      <c r="BV377" s="251"/>
      <c r="BW377" s="251"/>
      <c r="BX377" s="251"/>
      <c r="BY377" s="251"/>
      <c r="BZ377" s="251"/>
      <c r="CA377" s="251"/>
      <c r="CB377" s="251"/>
      <c r="CC377" s="251"/>
      <c r="CD377" s="251"/>
      <c r="CE377" s="251"/>
      <c r="CF377" s="251"/>
      <c r="CG377" s="251"/>
      <c r="CH377" s="251"/>
      <c r="CI377" s="251"/>
      <c r="CJ377" s="251"/>
      <c r="CK377" s="251"/>
      <c r="CL377" s="251"/>
      <c r="CM377" s="251"/>
      <c r="CN377" s="251"/>
      <c r="CO377" s="251"/>
      <c r="CP377" s="251"/>
      <c r="CQ377" s="251"/>
      <c r="CR377" s="251"/>
      <c r="CS377" s="251"/>
      <c r="CT377" s="251"/>
      <c r="CU377" s="251"/>
      <c r="CV377" s="251"/>
      <c r="CW377" s="251"/>
      <c r="CX377" s="251"/>
      <c r="CY377" s="251"/>
      <c r="CZ377" s="251"/>
      <c r="DA377" s="251"/>
      <c r="DB377" s="251"/>
      <c r="DC377" s="251"/>
      <c r="DD377" s="251"/>
      <c r="DE377" s="251"/>
      <c r="DF377" s="251"/>
      <c r="DG377" s="251"/>
      <c r="DH377" s="251"/>
      <c r="DI377" s="251"/>
      <c r="DJ377" s="251"/>
      <c r="DK377" s="251"/>
      <c r="DL377" s="251"/>
      <c r="DM377" s="251"/>
      <c r="DN377" s="251"/>
      <c r="DO377" s="251"/>
      <c r="DP377" s="251"/>
      <c r="DQ377" s="251"/>
      <c r="DR377" s="251"/>
      <c r="DS377" s="251"/>
      <c r="DT377" s="251"/>
      <c r="DU377" s="251"/>
      <c r="DV377" s="251"/>
      <c r="DW377" s="251"/>
      <c r="DX377" s="251"/>
      <c r="DY377" s="251"/>
      <c r="DZ377" s="251"/>
      <c r="EA377" s="251"/>
      <c r="EB377" s="251"/>
      <c r="EC377" s="251"/>
      <c r="ED377" s="251"/>
      <c r="EE377" s="251"/>
      <c r="EF377" s="251"/>
      <c r="EG377" s="251"/>
      <c r="EH377" s="251"/>
      <c r="EI377" s="251"/>
      <c r="EJ377" s="251"/>
      <c r="EK377" s="251"/>
      <c r="EL377" s="251"/>
      <c r="EM377" s="251"/>
      <c r="EN377" s="251"/>
      <c r="EO377" s="251"/>
      <c r="EP377" s="251"/>
      <c r="EQ377" s="251"/>
      <c r="ER377" s="251"/>
      <c r="ES377" s="251"/>
      <c r="ET377" s="251"/>
      <c r="EU377" s="251"/>
      <c r="EV377" s="251"/>
      <c r="EW377" s="251"/>
      <c r="EX377" s="251"/>
      <c r="EY377" s="251"/>
      <c r="EZ377" s="251"/>
      <c r="FA377" s="251"/>
      <c r="FB377" s="251"/>
      <c r="FC377" s="251"/>
      <c r="FD377" s="251"/>
      <c r="FE377" s="251"/>
      <c r="FF377" s="251"/>
      <c r="FG377" s="251"/>
      <c r="FH377" s="251"/>
      <c r="FI377" s="251"/>
      <c r="FJ377" s="251"/>
      <c r="FK377" s="252"/>
    </row>
    <row r="378" spans="1:167" ht="16.5" customHeight="1">
      <c r="A378" s="244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6"/>
      <c r="W378" s="244"/>
      <c r="X378" s="245"/>
      <c r="Y378" s="245"/>
      <c r="Z378" s="245"/>
      <c r="AA378" s="245"/>
      <c r="AB378" s="245"/>
      <c r="AC378" s="245"/>
      <c r="AD378" s="245"/>
      <c r="AE378" s="246"/>
      <c r="AF378" s="244"/>
      <c r="AG378" s="245"/>
      <c r="AH378" s="245"/>
      <c r="AI378" s="245"/>
      <c r="AJ378" s="245"/>
      <c r="AK378" s="245"/>
      <c r="AL378" s="245"/>
      <c r="AM378" s="245"/>
      <c r="AN378" s="245"/>
      <c r="AO378" s="246"/>
      <c r="AP378" s="241" t="s">
        <v>249</v>
      </c>
      <c r="AQ378" s="242"/>
      <c r="AR378" s="242"/>
      <c r="AS378" s="242"/>
      <c r="AT378" s="242"/>
      <c r="AU378" s="242"/>
      <c r="AV378" s="242"/>
      <c r="AW378" s="242"/>
      <c r="AX378" s="242"/>
      <c r="AY378" s="242"/>
      <c r="AZ378" s="242"/>
      <c r="BA378" s="242"/>
      <c r="BB378" s="242"/>
      <c r="BC378" s="242"/>
      <c r="BD378" s="242"/>
      <c r="BE378" s="242"/>
      <c r="BF378" s="242"/>
      <c r="BG378" s="242"/>
      <c r="BH378" s="242"/>
      <c r="BI378" s="242"/>
      <c r="BJ378" s="242"/>
      <c r="BK378" s="242"/>
      <c r="BL378" s="242"/>
      <c r="BM378" s="242"/>
      <c r="BN378" s="242"/>
      <c r="BO378" s="242"/>
      <c r="BP378" s="242"/>
      <c r="BQ378" s="242"/>
      <c r="BR378" s="242"/>
      <c r="BS378" s="242"/>
      <c r="BT378" s="242"/>
      <c r="BU378" s="242"/>
      <c r="BV378" s="242"/>
      <c r="BW378" s="242"/>
      <c r="BX378" s="242"/>
      <c r="BY378" s="242"/>
      <c r="BZ378" s="242"/>
      <c r="CA378" s="242"/>
      <c r="CB378" s="242"/>
      <c r="CC378" s="242"/>
      <c r="CD378" s="242"/>
      <c r="CE378" s="243"/>
      <c r="CF378" s="250" t="s">
        <v>57</v>
      </c>
      <c r="CG378" s="251"/>
      <c r="CH378" s="251"/>
      <c r="CI378" s="251"/>
      <c r="CJ378" s="251"/>
      <c r="CK378" s="251"/>
      <c r="CL378" s="251"/>
      <c r="CM378" s="251"/>
      <c r="CN378" s="251"/>
      <c r="CO378" s="251"/>
      <c r="CP378" s="251"/>
      <c r="CQ378" s="251"/>
      <c r="CR378" s="251"/>
      <c r="CS378" s="251"/>
      <c r="CT378" s="251"/>
      <c r="CU378" s="251"/>
      <c r="CV378" s="251"/>
      <c r="CW378" s="251"/>
      <c r="CX378" s="251"/>
      <c r="CY378" s="251"/>
      <c r="CZ378" s="251"/>
      <c r="DA378" s="251"/>
      <c r="DB378" s="251"/>
      <c r="DC378" s="251"/>
      <c r="DD378" s="251"/>
      <c r="DE378" s="251"/>
      <c r="DF378" s="251"/>
      <c r="DG378" s="251"/>
      <c r="DH378" s="251"/>
      <c r="DI378" s="251"/>
      <c r="DJ378" s="251"/>
      <c r="DK378" s="251"/>
      <c r="DL378" s="251"/>
      <c r="DM378" s="251"/>
      <c r="DN378" s="251"/>
      <c r="DO378" s="251"/>
      <c r="DP378" s="251"/>
      <c r="DQ378" s="251"/>
      <c r="DR378" s="251"/>
      <c r="DS378" s="251"/>
      <c r="DT378" s="251"/>
      <c r="DU378" s="251"/>
      <c r="DV378" s="251"/>
      <c r="DW378" s="251"/>
      <c r="DX378" s="251"/>
      <c r="DY378" s="251"/>
      <c r="DZ378" s="251"/>
      <c r="EA378" s="251"/>
      <c r="EB378" s="251"/>
      <c r="EC378" s="251"/>
      <c r="ED378" s="251"/>
      <c r="EE378" s="251"/>
      <c r="EF378" s="251"/>
      <c r="EG378" s="251"/>
      <c r="EH378" s="251"/>
      <c r="EI378" s="251"/>
      <c r="EJ378" s="251"/>
      <c r="EK378" s="251"/>
      <c r="EL378" s="251"/>
      <c r="EM378" s="251"/>
      <c r="EN378" s="251"/>
      <c r="EO378" s="251"/>
      <c r="EP378" s="251"/>
      <c r="EQ378" s="251"/>
      <c r="ER378" s="251"/>
      <c r="ES378" s="251"/>
      <c r="ET378" s="251"/>
      <c r="EU378" s="251"/>
      <c r="EV378" s="251"/>
      <c r="EW378" s="251"/>
      <c r="EX378" s="251"/>
      <c r="EY378" s="251"/>
      <c r="EZ378" s="251"/>
      <c r="FA378" s="251"/>
      <c r="FB378" s="251"/>
      <c r="FC378" s="251"/>
      <c r="FD378" s="251"/>
      <c r="FE378" s="251"/>
      <c r="FF378" s="251"/>
      <c r="FG378" s="251"/>
      <c r="FH378" s="251"/>
      <c r="FI378" s="251"/>
      <c r="FJ378" s="251"/>
      <c r="FK378" s="252"/>
    </row>
    <row r="379" spans="1:167" ht="90" customHeight="1">
      <c r="A379" s="244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6"/>
      <c r="W379" s="244"/>
      <c r="X379" s="245"/>
      <c r="Y379" s="245"/>
      <c r="Z379" s="245"/>
      <c r="AA379" s="245"/>
      <c r="AB379" s="245"/>
      <c r="AC379" s="245"/>
      <c r="AD379" s="245"/>
      <c r="AE379" s="246"/>
      <c r="AF379" s="244"/>
      <c r="AG379" s="245"/>
      <c r="AH379" s="245"/>
      <c r="AI379" s="245"/>
      <c r="AJ379" s="245"/>
      <c r="AK379" s="245"/>
      <c r="AL379" s="245"/>
      <c r="AM379" s="245"/>
      <c r="AN379" s="245"/>
      <c r="AO379" s="246"/>
      <c r="AP379" s="247"/>
      <c r="AQ379" s="248"/>
      <c r="AR379" s="248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  <c r="BI379" s="248"/>
      <c r="BJ379" s="248"/>
      <c r="BK379" s="248"/>
      <c r="BL379" s="248"/>
      <c r="BM379" s="248"/>
      <c r="BN379" s="248"/>
      <c r="BO379" s="248"/>
      <c r="BP379" s="248"/>
      <c r="BQ379" s="248"/>
      <c r="BR379" s="248"/>
      <c r="BS379" s="248"/>
      <c r="BT379" s="248"/>
      <c r="BU379" s="248"/>
      <c r="BV379" s="248"/>
      <c r="BW379" s="248"/>
      <c r="BX379" s="248"/>
      <c r="BY379" s="248"/>
      <c r="BZ379" s="248"/>
      <c r="CA379" s="248"/>
      <c r="CB379" s="248"/>
      <c r="CC379" s="248"/>
      <c r="CD379" s="248"/>
      <c r="CE379" s="249"/>
      <c r="CF379" s="250" t="s">
        <v>254</v>
      </c>
      <c r="CG379" s="251"/>
      <c r="CH379" s="251"/>
      <c r="CI379" s="251"/>
      <c r="CJ379" s="251"/>
      <c r="CK379" s="251"/>
      <c r="CL379" s="251"/>
      <c r="CM379" s="251"/>
      <c r="CN379" s="251"/>
      <c r="CO379" s="251"/>
      <c r="CP379" s="251"/>
      <c r="CQ379" s="251"/>
      <c r="CR379" s="251"/>
      <c r="CS379" s="251"/>
      <c r="CT379" s="251"/>
      <c r="CU379" s="251"/>
      <c r="CV379" s="251"/>
      <c r="CW379" s="251"/>
      <c r="CX379" s="251"/>
      <c r="CY379" s="251"/>
      <c r="CZ379" s="251"/>
      <c r="DA379" s="251"/>
      <c r="DB379" s="251"/>
      <c r="DC379" s="251"/>
      <c r="DD379" s="251"/>
      <c r="DE379" s="251"/>
      <c r="DF379" s="251"/>
      <c r="DG379" s="251"/>
      <c r="DH379" s="251"/>
      <c r="DI379" s="251"/>
      <c r="DJ379" s="251"/>
      <c r="DK379" s="251"/>
      <c r="DL379" s="251"/>
      <c r="DM379" s="251"/>
      <c r="DN379" s="251"/>
      <c r="DO379" s="251"/>
      <c r="DP379" s="251"/>
      <c r="DQ379" s="251"/>
      <c r="DR379" s="251"/>
      <c r="DS379" s="251"/>
      <c r="DT379" s="251"/>
      <c r="DU379" s="252"/>
      <c r="DV379" s="250" t="s">
        <v>255</v>
      </c>
      <c r="DW379" s="251"/>
      <c r="DX379" s="251"/>
      <c r="DY379" s="251"/>
      <c r="DZ379" s="251"/>
      <c r="EA379" s="251"/>
      <c r="EB379" s="251"/>
      <c r="EC379" s="251"/>
      <c r="ED379" s="251"/>
      <c r="EE379" s="251"/>
      <c r="EF379" s="251"/>
      <c r="EG379" s="251"/>
      <c r="EH379" s="251"/>
      <c r="EI379" s="251"/>
      <c r="EJ379" s="251"/>
      <c r="EK379" s="251"/>
      <c r="EL379" s="251"/>
      <c r="EM379" s="251"/>
      <c r="EN379" s="251"/>
      <c r="EO379" s="251"/>
      <c r="EP379" s="251"/>
      <c r="EQ379" s="251"/>
      <c r="ER379" s="251"/>
      <c r="ES379" s="251"/>
      <c r="ET379" s="251"/>
      <c r="EU379" s="251"/>
      <c r="EV379" s="251"/>
      <c r="EW379" s="251"/>
      <c r="EX379" s="251"/>
      <c r="EY379" s="251"/>
      <c r="EZ379" s="251"/>
      <c r="FA379" s="251"/>
      <c r="FB379" s="251"/>
      <c r="FC379" s="251"/>
      <c r="FD379" s="251"/>
      <c r="FE379" s="251"/>
      <c r="FF379" s="251"/>
      <c r="FG379" s="251"/>
      <c r="FH379" s="251"/>
      <c r="FI379" s="251"/>
      <c r="FJ379" s="251"/>
      <c r="FK379" s="252"/>
    </row>
    <row r="380" spans="1:167" ht="15">
      <c r="A380" s="244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6"/>
      <c r="W380" s="244"/>
      <c r="X380" s="245"/>
      <c r="Y380" s="245"/>
      <c r="Z380" s="245"/>
      <c r="AA380" s="245"/>
      <c r="AB380" s="245"/>
      <c r="AC380" s="245"/>
      <c r="AD380" s="245"/>
      <c r="AE380" s="246"/>
      <c r="AF380" s="244"/>
      <c r="AG380" s="245"/>
      <c r="AH380" s="245"/>
      <c r="AI380" s="245"/>
      <c r="AJ380" s="245"/>
      <c r="AK380" s="245"/>
      <c r="AL380" s="245"/>
      <c r="AM380" s="245"/>
      <c r="AN380" s="245"/>
      <c r="AO380" s="246"/>
      <c r="AP380" s="238" t="s">
        <v>77</v>
      </c>
      <c r="AQ380" s="239"/>
      <c r="AR380" s="239"/>
      <c r="AS380" s="239"/>
      <c r="AT380" s="239"/>
      <c r="AU380" s="239"/>
      <c r="AV380" s="239"/>
      <c r="AW380" s="240" t="s">
        <v>276</v>
      </c>
      <c r="AX380" s="240"/>
      <c r="AY380" s="240"/>
      <c r="AZ380" s="240"/>
      <c r="BA380" s="253" t="s">
        <v>272</v>
      </c>
      <c r="BB380" s="253"/>
      <c r="BC380" s="254"/>
      <c r="BD380" s="238" t="s">
        <v>77</v>
      </c>
      <c r="BE380" s="239"/>
      <c r="BF380" s="239"/>
      <c r="BG380" s="239"/>
      <c r="BH380" s="239"/>
      <c r="BI380" s="239"/>
      <c r="BJ380" s="239"/>
      <c r="BK380" s="240" t="s">
        <v>277</v>
      </c>
      <c r="BL380" s="240"/>
      <c r="BM380" s="240"/>
      <c r="BN380" s="240"/>
      <c r="BO380" s="253" t="s">
        <v>272</v>
      </c>
      <c r="BP380" s="253"/>
      <c r="BQ380" s="254"/>
      <c r="BR380" s="238" t="s">
        <v>77</v>
      </c>
      <c r="BS380" s="239"/>
      <c r="BT380" s="239"/>
      <c r="BU380" s="239"/>
      <c r="BV380" s="239"/>
      <c r="BW380" s="239"/>
      <c r="BX380" s="239"/>
      <c r="BY380" s="240" t="s">
        <v>38</v>
      </c>
      <c r="BZ380" s="240"/>
      <c r="CA380" s="240"/>
      <c r="CB380" s="240"/>
      <c r="CC380" s="253" t="s">
        <v>272</v>
      </c>
      <c r="CD380" s="253"/>
      <c r="CE380" s="254"/>
      <c r="CF380" s="238" t="s">
        <v>77</v>
      </c>
      <c r="CG380" s="239"/>
      <c r="CH380" s="239"/>
      <c r="CI380" s="239"/>
      <c r="CJ380" s="239"/>
      <c r="CK380" s="239"/>
      <c r="CL380" s="239"/>
      <c r="CM380" s="240" t="s">
        <v>276</v>
      </c>
      <c r="CN380" s="240"/>
      <c r="CO380" s="240"/>
      <c r="CP380" s="240"/>
      <c r="CQ380" s="253" t="s">
        <v>272</v>
      </c>
      <c r="CR380" s="253"/>
      <c r="CS380" s="254"/>
      <c r="CT380" s="238" t="s">
        <v>77</v>
      </c>
      <c r="CU380" s="239"/>
      <c r="CV380" s="239"/>
      <c r="CW380" s="239"/>
      <c r="CX380" s="239"/>
      <c r="CY380" s="239"/>
      <c r="CZ380" s="239"/>
      <c r="DA380" s="240" t="s">
        <v>277</v>
      </c>
      <c r="DB380" s="240"/>
      <c r="DC380" s="240"/>
      <c r="DD380" s="240"/>
      <c r="DE380" s="253" t="s">
        <v>272</v>
      </c>
      <c r="DF380" s="253"/>
      <c r="DG380" s="254"/>
      <c r="DH380" s="238" t="s">
        <v>77</v>
      </c>
      <c r="DI380" s="239"/>
      <c r="DJ380" s="239"/>
      <c r="DK380" s="239"/>
      <c r="DL380" s="239"/>
      <c r="DM380" s="239"/>
      <c r="DN380" s="239"/>
      <c r="DO380" s="240" t="s">
        <v>38</v>
      </c>
      <c r="DP380" s="240"/>
      <c r="DQ380" s="240"/>
      <c r="DR380" s="240"/>
      <c r="DS380" s="253" t="s">
        <v>272</v>
      </c>
      <c r="DT380" s="253"/>
      <c r="DU380" s="254"/>
      <c r="DV380" s="238" t="s">
        <v>77</v>
      </c>
      <c r="DW380" s="239"/>
      <c r="DX380" s="239"/>
      <c r="DY380" s="239"/>
      <c r="DZ380" s="239"/>
      <c r="EA380" s="239"/>
      <c r="EB380" s="239"/>
      <c r="EC380" s="240" t="s">
        <v>276</v>
      </c>
      <c r="ED380" s="240"/>
      <c r="EE380" s="240"/>
      <c r="EF380" s="240"/>
      <c r="EG380" s="253" t="s">
        <v>272</v>
      </c>
      <c r="EH380" s="253"/>
      <c r="EI380" s="254"/>
      <c r="EJ380" s="238" t="s">
        <v>77</v>
      </c>
      <c r="EK380" s="239"/>
      <c r="EL380" s="239"/>
      <c r="EM380" s="239"/>
      <c r="EN380" s="239"/>
      <c r="EO380" s="239"/>
      <c r="EP380" s="239"/>
      <c r="EQ380" s="240" t="s">
        <v>277</v>
      </c>
      <c r="ER380" s="240"/>
      <c r="ES380" s="240"/>
      <c r="ET380" s="240"/>
      <c r="EU380" s="253" t="s">
        <v>272</v>
      </c>
      <c r="EV380" s="253"/>
      <c r="EW380" s="254"/>
      <c r="EX380" s="238" t="s">
        <v>77</v>
      </c>
      <c r="EY380" s="239"/>
      <c r="EZ380" s="239"/>
      <c r="FA380" s="239"/>
      <c r="FB380" s="239"/>
      <c r="FC380" s="239"/>
      <c r="FD380" s="239"/>
      <c r="FE380" s="240" t="s">
        <v>38</v>
      </c>
      <c r="FF380" s="240"/>
      <c r="FG380" s="240"/>
      <c r="FH380" s="240"/>
      <c r="FI380" s="253" t="s">
        <v>272</v>
      </c>
      <c r="FJ380" s="253"/>
      <c r="FK380" s="254"/>
    </row>
    <row r="381" spans="1:167" ht="6.75" customHeight="1">
      <c r="A381" s="244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6"/>
      <c r="W381" s="244"/>
      <c r="X381" s="245"/>
      <c r="Y381" s="245"/>
      <c r="Z381" s="245"/>
      <c r="AA381" s="245"/>
      <c r="AB381" s="245"/>
      <c r="AC381" s="245"/>
      <c r="AD381" s="245"/>
      <c r="AE381" s="246"/>
      <c r="AF381" s="244"/>
      <c r="AG381" s="245"/>
      <c r="AH381" s="245"/>
      <c r="AI381" s="245"/>
      <c r="AJ381" s="245"/>
      <c r="AK381" s="245"/>
      <c r="AL381" s="245"/>
      <c r="AM381" s="245"/>
      <c r="AN381" s="245"/>
      <c r="AO381" s="246"/>
      <c r="AP381" s="38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39"/>
      <c r="BD381" s="38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39"/>
      <c r="BR381" s="38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39"/>
      <c r="CF381" s="38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39"/>
      <c r="CT381" s="38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39"/>
      <c r="DH381" s="38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39"/>
      <c r="DV381" s="38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39"/>
      <c r="EJ381" s="38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39"/>
      <c r="EX381" s="38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39"/>
    </row>
    <row r="382" spans="1:180" ht="45" customHeight="1">
      <c r="A382" s="247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9"/>
      <c r="W382" s="247"/>
      <c r="X382" s="248"/>
      <c r="Y382" s="248"/>
      <c r="Z382" s="248"/>
      <c r="AA382" s="248"/>
      <c r="AB382" s="248"/>
      <c r="AC382" s="248"/>
      <c r="AD382" s="248"/>
      <c r="AE382" s="249"/>
      <c r="AF382" s="247"/>
      <c r="AG382" s="248"/>
      <c r="AH382" s="248"/>
      <c r="AI382" s="248"/>
      <c r="AJ382" s="248"/>
      <c r="AK382" s="248"/>
      <c r="AL382" s="248"/>
      <c r="AM382" s="248"/>
      <c r="AN382" s="248"/>
      <c r="AO382" s="249"/>
      <c r="AP382" s="250" t="s">
        <v>246</v>
      </c>
      <c r="AQ382" s="251"/>
      <c r="AR382" s="251"/>
      <c r="AS382" s="251"/>
      <c r="AT382" s="251"/>
      <c r="AU382" s="251"/>
      <c r="AV382" s="251"/>
      <c r="AW382" s="251"/>
      <c r="AX382" s="251"/>
      <c r="AY382" s="251"/>
      <c r="AZ382" s="251"/>
      <c r="BA382" s="251"/>
      <c r="BB382" s="251"/>
      <c r="BC382" s="252"/>
      <c r="BD382" s="250" t="s">
        <v>247</v>
      </c>
      <c r="BE382" s="251"/>
      <c r="BF382" s="251"/>
      <c r="BG382" s="251"/>
      <c r="BH382" s="251"/>
      <c r="BI382" s="251"/>
      <c r="BJ382" s="251"/>
      <c r="BK382" s="251"/>
      <c r="BL382" s="251"/>
      <c r="BM382" s="251"/>
      <c r="BN382" s="251"/>
      <c r="BO382" s="251"/>
      <c r="BP382" s="251"/>
      <c r="BQ382" s="252"/>
      <c r="BR382" s="250" t="s">
        <v>248</v>
      </c>
      <c r="BS382" s="251"/>
      <c r="BT382" s="251"/>
      <c r="BU382" s="251"/>
      <c r="BV382" s="251"/>
      <c r="BW382" s="251"/>
      <c r="BX382" s="251"/>
      <c r="BY382" s="251"/>
      <c r="BZ382" s="251"/>
      <c r="CA382" s="251"/>
      <c r="CB382" s="251"/>
      <c r="CC382" s="251"/>
      <c r="CD382" s="251"/>
      <c r="CE382" s="252"/>
      <c r="CF382" s="255" t="s">
        <v>246</v>
      </c>
      <c r="CG382" s="256"/>
      <c r="CH382" s="256"/>
      <c r="CI382" s="256"/>
      <c r="CJ382" s="256"/>
      <c r="CK382" s="256"/>
      <c r="CL382" s="256"/>
      <c r="CM382" s="256"/>
      <c r="CN382" s="256"/>
      <c r="CO382" s="256"/>
      <c r="CP382" s="256"/>
      <c r="CQ382" s="256"/>
      <c r="CR382" s="256"/>
      <c r="CS382" s="257"/>
      <c r="CT382" s="255" t="s">
        <v>247</v>
      </c>
      <c r="CU382" s="256"/>
      <c r="CV382" s="256"/>
      <c r="CW382" s="256"/>
      <c r="CX382" s="256"/>
      <c r="CY382" s="256"/>
      <c r="CZ382" s="256"/>
      <c r="DA382" s="256"/>
      <c r="DB382" s="256"/>
      <c r="DC382" s="256"/>
      <c r="DD382" s="256"/>
      <c r="DE382" s="256"/>
      <c r="DF382" s="256"/>
      <c r="DG382" s="257"/>
      <c r="DH382" s="255" t="s">
        <v>248</v>
      </c>
      <c r="DI382" s="256"/>
      <c r="DJ382" s="256"/>
      <c r="DK382" s="256"/>
      <c r="DL382" s="256"/>
      <c r="DM382" s="256"/>
      <c r="DN382" s="256"/>
      <c r="DO382" s="256"/>
      <c r="DP382" s="256"/>
      <c r="DQ382" s="256"/>
      <c r="DR382" s="256"/>
      <c r="DS382" s="256"/>
      <c r="DT382" s="256"/>
      <c r="DU382" s="257"/>
      <c r="DV382" s="250" t="s">
        <v>246</v>
      </c>
      <c r="DW382" s="251"/>
      <c r="DX382" s="251"/>
      <c r="DY382" s="251"/>
      <c r="DZ382" s="251"/>
      <c r="EA382" s="251"/>
      <c r="EB382" s="251"/>
      <c r="EC382" s="251"/>
      <c r="ED382" s="251"/>
      <c r="EE382" s="251"/>
      <c r="EF382" s="251"/>
      <c r="EG382" s="251"/>
      <c r="EH382" s="251"/>
      <c r="EI382" s="252"/>
      <c r="EJ382" s="250" t="s">
        <v>247</v>
      </c>
      <c r="EK382" s="251"/>
      <c r="EL382" s="251"/>
      <c r="EM382" s="251"/>
      <c r="EN382" s="251"/>
      <c r="EO382" s="251"/>
      <c r="EP382" s="251"/>
      <c r="EQ382" s="251"/>
      <c r="ER382" s="251"/>
      <c r="ES382" s="251"/>
      <c r="ET382" s="251"/>
      <c r="EU382" s="251"/>
      <c r="EV382" s="251"/>
      <c r="EW382" s="252"/>
      <c r="EX382" s="250" t="s">
        <v>248</v>
      </c>
      <c r="EY382" s="251"/>
      <c r="EZ382" s="251"/>
      <c r="FA382" s="251"/>
      <c r="FB382" s="251"/>
      <c r="FC382" s="251"/>
      <c r="FD382" s="251"/>
      <c r="FE382" s="251"/>
      <c r="FF382" s="251"/>
      <c r="FG382" s="251"/>
      <c r="FH382" s="251"/>
      <c r="FI382" s="251"/>
      <c r="FJ382" s="251"/>
      <c r="FK382" s="252"/>
      <c r="FX382" s="1" t="s">
        <v>26</v>
      </c>
    </row>
    <row r="383" spans="1:167" ht="15">
      <c r="A383" s="96">
        <v>1</v>
      </c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8"/>
      <c r="W383" s="258" t="s">
        <v>165</v>
      </c>
      <c r="X383" s="259"/>
      <c r="Y383" s="259"/>
      <c r="Z383" s="259"/>
      <c r="AA383" s="259"/>
      <c r="AB383" s="259"/>
      <c r="AC383" s="259"/>
      <c r="AD383" s="259"/>
      <c r="AE383" s="260"/>
      <c r="AF383" s="258" t="s">
        <v>166</v>
      </c>
      <c r="AG383" s="259"/>
      <c r="AH383" s="259"/>
      <c r="AI383" s="259"/>
      <c r="AJ383" s="259"/>
      <c r="AK383" s="259"/>
      <c r="AL383" s="259"/>
      <c r="AM383" s="259"/>
      <c r="AN383" s="259"/>
      <c r="AO383" s="260"/>
      <c r="AP383" s="96">
        <v>4</v>
      </c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8"/>
      <c r="BD383" s="96">
        <v>5</v>
      </c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8"/>
      <c r="BR383" s="96">
        <v>6</v>
      </c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8"/>
      <c r="CF383" s="96">
        <v>7</v>
      </c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8"/>
      <c r="CT383" s="96">
        <v>8</v>
      </c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8"/>
      <c r="DH383" s="96">
        <v>9</v>
      </c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8"/>
      <c r="DV383" s="96">
        <v>10</v>
      </c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8"/>
      <c r="EJ383" s="96">
        <v>11</v>
      </c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8"/>
      <c r="EX383" s="96">
        <v>12</v>
      </c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8"/>
    </row>
    <row r="384" spans="1:180" s="5" customFormat="1" ht="61.5" customHeight="1">
      <c r="A384" s="30"/>
      <c r="B384" s="92" t="s">
        <v>243</v>
      </c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3"/>
      <c r="W384" s="258" t="s">
        <v>244</v>
      </c>
      <c r="X384" s="259"/>
      <c r="Y384" s="259"/>
      <c r="Z384" s="259"/>
      <c r="AA384" s="259"/>
      <c r="AB384" s="259"/>
      <c r="AC384" s="259"/>
      <c r="AD384" s="259"/>
      <c r="AE384" s="260"/>
      <c r="AF384" s="261" t="s">
        <v>66</v>
      </c>
      <c r="AG384" s="261"/>
      <c r="AH384" s="261"/>
      <c r="AI384" s="261"/>
      <c r="AJ384" s="261"/>
      <c r="AK384" s="261"/>
      <c r="AL384" s="261"/>
      <c r="AM384" s="261"/>
      <c r="AN384" s="261"/>
      <c r="AO384" s="261"/>
      <c r="AP384" s="262">
        <f>AP385+AP386</f>
        <v>1917821.2099999986</v>
      </c>
      <c r="AQ384" s="262"/>
      <c r="AR384" s="262"/>
      <c r="AS384" s="262"/>
      <c r="AT384" s="262"/>
      <c r="AU384" s="262"/>
      <c r="AV384" s="262"/>
      <c r="AW384" s="262"/>
      <c r="AX384" s="262"/>
      <c r="AY384" s="262"/>
      <c r="AZ384" s="262"/>
      <c r="BA384" s="262"/>
      <c r="BB384" s="262"/>
      <c r="BC384" s="262"/>
      <c r="BD384" s="262">
        <f>BD385+BD386</f>
        <v>1744582.3999999994</v>
      </c>
      <c r="BE384" s="262"/>
      <c r="BF384" s="262"/>
      <c r="BG384" s="262"/>
      <c r="BH384" s="262"/>
      <c r="BI384" s="262"/>
      <c r="BJ384" s="262"/>
      <c r="BK384" s="262"/>
      <c r="BL384" s="262"/>
      <c r="BM384" s="262"/>
      <c r="BN384" s="262"/>
      <c r="BO384" s="262"/>
      <c r="BP384" s="262"/>
      <c r="BQ384" s="262"/>
      <c r="BR384" s="262">
        <f>BR385+BR386</f>
        <v>2876509.119999999</v>
      </c>
      <c r="BS384" s="262"/>
      <c r="BT384" s="262"/>
      <c r="BU384" s="262"/>
      <c r="BV384" s="262"/>
      <c r="BW384" s="262"/>
      <c r="BX384" s="262"/>
      <c r="BY384" s="262"/>
      <c r="BZ384" s="262"/>
      <c r="CA384" s="262"/>
      <c r="CB384" s="262"/>
      <c r="CC384" s="262"/>
      <c r="CD384" s="262"/>
      <c r="CE384" s="262"/>
      <c r="CF384" s="262">
        <f>CF385+CF386</f>
        <v>1917821.2099999986</v>
      </c>
      <c r="CG384" s="262"/>
      <c r="CH384" s="262"/>
      <c r="CI384" s="262"/>
      <c r="CJ384" s="262"/>
      <c r="CK384" s="262"/>
      <c r="CL384" s="262"/>
      <c r="CM384" s="262"/>
      <c r="CN384" s="262"/>
      <c r="CO384" s="262"/>
      <c r="CP384" s="262"/>
      <c r="CQ384" s="262"/>
      <c r="CR384" s="262"/>
      <c r="CS384" s="262"/>
      <c r="CT384" s="262">
        <f>CT385+CT386</f>
        <v>1744582.3999999994</v>
      </c>
      <c r="CU384" s="262"/>
      <c r="CV384" s="262"/>
      <c r="CW384" s="262"/>
      <c r="CX384" s="262"/>
      <c r="CY384" s="262"/>
      <c r="CZ384" s="262"/>
      <c r="DA384" s="262"/>
      <c r="DB384" s="262"/>
      <c r="DC384" s="262"/>
      <c r="DD384" s="262"/>
      <c r="DE384" s="262"/>
      <c r="DF384" s="262"/>
      <c r="DG384" s="262"/>
      <c r="DH384" s="262">
        <f>DH385+DH386</f>
        <v>2876509.119999999</v>
      </c>
      <c r="DI384" s="262"/>
      <c r="DJ384" s="262"/>
      <c r="DK384" s="262"/>
      <c r="DL384" s="262"/>
      <c r="DM384" s="262"/>
      <c r="DN384" s="262"/>
      <c r="DO384" s="262"/>
      <c r="DP384" s="262"/>
      <c r="DQ384" s="262"/>
      <c r="DR384" s="262"/>
      <c r="DS384" s="262"/>
      <c r="DT384" s="262"/>
      <c r="DU384" s="262"/>
      <c r="DV384" s="262">
        <f>DV385+DV386</f>
        <v>0</v>
      </c>
      <c r="DW384" s="262"/>
      <c r="DX384" s="262"/>
      <c r="DY384" s="262"/>
      <c r="DZ384" s="262"/>
      <c r="EA384" s="262"/>
      <c r="EB384" s="262"/>
      <c r="EC384" s="262"/>
      <c r="ED384" s="262"/>
      <c r="EE384" s="262"/>
      <c r="EF384" s="262"/>
      <c r="EG384" s="262"/>
      <c r="EH384" s="262"/>
      <c r="EI384" s="262"/>
      <c r="EJ384" s="262">
        <f>EJ385+EJ386</f>
        <v>0</v>
      </c>
      <c r="EK384" s="262"/>
      <c r="EL384" s="262"/>
      <c r="EM384" s="262"/>
      <c r="EN384" s="262"/>
      <c r="EO384" s="262"/>
      <c r="EP384" s="262"/>
      <c r="EQ384" s="262"/>
      <c r="ER384" s="262"/>
      <c r="ES384" s="262"/>
      <c r="ET384" s="262"/>
      <c r="EU384" s="262"/>
      <c r="EV384" s="262"/>
      <c r="EW384" s="262"/>
      <c r="EX384" s="262">
        <f>EX385+EX386</f>
        <v>0</v>
      </c>
      <c r="EY384" s="262"/>
      <c r="EZ384" s="262"/>
      <c r="FA384" s="262"/>
      <c r="FB384" s="262"/>
      <c r="FC384" s="262"/>
      <c r="FD384" s="262"/>
      <c r="FE384" s="262"/>
      <c r="FF384" s="262"/>
      <c r="FG384" s="262"/>
      <c r="FH384" s="262"/>
      <c r="FI384" s="262"/>
      <c r="FJ384" s="262"/>
      <c r="FK384" s="262"/>
      <c r="FN384" s="5" t="s">
        <v>27</v>
      </c>
      <c r="FX384" s="5">
        <v>1627959.710000001</v>
      </c>
    </row>
    <row r="385" spans="1:180" s="5" customFormat="1" ht="76.5" customHeight="1">
      <c r="A385" s="30"/>
      <c r="B385" s="92" t="s">
        <v>251</v>
      </c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3"/>
      <c r="W385" s="258" t="s">
        <v>250</v>
      </c>
      <c r="X385" s="259"/>
      <c r="Y385" s="259"/>
      <c r="Z385" s="259"/>
      <c r="AA385" s="259"/>
      <c r="AB385" s="259"/>
      <c r="AC385" s="259"/>
      <c r="AD385" s="259"/>
      <c r="AE385" s="260"/>
      <c r="AF385" s="261" t="s">
        <v>66</v>
      </c>
      <c r="AG385" s="261"/>
      <c r="AH385" s="261"/>
      <c r="AI385" s="261"/>
      <c r="AJ385" s="261"/>
      <c r="AK385" s="261"/>
      <c r="AL385" s="261"/>
      <c r="AM385" s="261"/>
      <c r="AN385" s="261"/>
      <c r="AO385" s="261"/>
      <c r="AP385" s="262">
        <f>CF385</f>
        <v>0</v>
      </c>
      <c r="AQ385" s="262"/>
      <c r="AR385" s="262"/>
      <c r="AS385" s="262"/>
      <c r="AT385" s="262"/>
      <c r="AU385" s="262"/>
      <c r="AV385" s="262"/>
      <c r="AW385" s="262"/>
      <c r="AX385" s="262"/>
      <c r="AY385" s="262"/>
      <c r="AZ385" s="262"/>
      <c r="BA385" s="262"/>
      <c r="BB385" s="262"/>
      <c r="BC385" s="262"/>
      <c r="BD385" s="262">
        <f>CT385</f>
        <v>0</v>
      </c>
      <c r="BE385" s="262"/>
      <c r="BF385" s="262"/>
      <c r="BG385" s="262"/>
      <c r="BH385" s="262"/>
      <c r="BI385" s="262"/>
      <c r="BJ385" s="262"/>
      <c r="BK385" s="262"/>
      <c r="BL385" s="262"/>
      <c r="BM385" s="262"/>
      <c r="BN385" s="262"/>
      <c r="BO385" s="262"/>
      <c r="BP385" s="262"/>
      <c r="BQ385" s="262"/>
      <c r="BR385" s="262">
        <f>DH385</f>
        <v>0</v>
      </c>
      <c r="BS385" s="262"/>
      <c r="BT385" s="262"/>
      <c r="BU385" s="262"/>
      <c r="BV385" s="262"/>
      <c r="BW385" s="262"/>
      <c r="BX385" s="262"/>
      <c r="BY385" s="262"/>
      <c r="BZ385" s="262"/>
      <c r="CA385" s="262"/>
      <c r="CB385" s="262"/>
      <c r="CC385" s="262"/>
      <c r="CD385" s="262"/>
      <c r="CE385" s="262"/>
      <c r="CF385" s="262">
        <v>0</v>
      </c>
      <c r="CG385" s="262"/>
      <c r="CH385" s="262"/>
      <c r="CI385" s="262"/>
      <c r="CJ385" s="262"/>
      <c r="CK385" s="262"/>
      <c r="CL385" s="262"/>
      <c r="CM385" s="262"/>
      <c r="CN385" s="262"/>
      <c r="CO385" s="262"/>
      <c r="CP385" s="262"/>
      <c r="CQ385" s="262"/>
      <c r="CR385" s="262"/>
      <c r="CS385" s="262"/>
      <c r="CT385" s="262">
        <v>0</v>
      </c>
      <c r="CU385" s="262"/>
      <c r="CV385" s="262"/>
      <c r="CW385" s="262"/>
      <c r="CX385" s="262"/>
      <c r="CY385" s="262"/>
      <c r="CZ385" s="262"/>
      <c r="DA385" s="262"/>
      <c r="DB385" s="262"/>
      <c r="DC385" s="262"/>
      <c r="DD385" s="262"/>
      <c r="DE385" s="262"/>
      <c r="DF385" s="262"/>
      <c r="DG385" s="262"/>
      <c r="DH385" s="262">
        <v>0</v>
      </c>
      <c r="DI385" s="262"/>
      <c r="DJ385" s="262"/>
      <c r="DK385" s="262"/>
      <c r="DL385" s="262"/>
      <c r="DM385" s="262"/>
      <c r="DN385" s="262"/>
      <c r="DO385" s="262"/>
      <c r="DP385" s="262"/>
      <c r="DQ385" s="262"/>
      <c r="DR385" s="262"/>
      <c r="DS385" s="262"/>
      <c r="DT385" s="262"/>
      <c r="DU385" s="262"/>
      <c r="DV385" s="262">
        <v>0</v>
      </c>
      <c r="DW385" s="262"/>
      <c r="DX385" s="262"/>
      <c r="DY385" s="262"/>
      <c r="DZ385" s="262"/>
      <c r="EA385" s="262"/>
      <c r="EB385" s="262"/>
      <c r="EC385" s="262"/>
      <c r="ED385" s="262"/>
      <c r="EE385" s="262"/>
      <c r="EF385" s="262"/>
      <c r="EG385" s="262"/>
      <c r="EH385" s="262"/>
      <c r="EI385" s="262"/>
      <c r="EJ385" s="262">
        <v>0</v>
      </c>
      <c r="EK385" s="262"/>
      <c r="EL385" s="262"/>
      <c r="EM385" s="262"/>
      <c r="EN385" s="262"/>
      <c r="EO385" s="262"/>
      <c r="EP385" s="262"/>
      <c r="EQ385" s="262"/>
      <c r="ER385" s="262"/>
      <c r="ES385" s="262"/>
      <c r="ET385" s="262"/>
      <c r="EU385" s="262"/>
      <c r="EV385" s="262"/>
      <c r="EW385" s="262"/>
      <c r="EX385" s="262">
        <v>0</v>
      </c>
      <c r="EY385" s="262"/>
      <c r="EZ385" s="262"/>
      <c r="FA385" s="262"/>
      <c r="FB385" s="262"/>
      <c r="FC385" s="262"/>
      <c r="FD385" s="262"/>
      <c r="FE385" s="262"/>
      <c r="FF385" s="262"/>
      <c r="FG385" s="262"/>
      <c r="FH385" s="262"/>
      <c r="FI385" s="262"/>
      <c r="FJ385" s="262"/>
      <c r="FK385" s="262"/>
      <c r="FN385" s="5" t="s">
        <v>28</v>
      </c>
      <c r="FX385" s="5">
        <f>CF386-FX384</f>
        <v>289861.4999999977</v>
      </c>
    </row>
    <row r="386" spans="1:196" s="5" customFormat="1" ht="61.5" customHeight="1">
      <c r="A386" s="30"/>
      <c r="B386" s="223" t="s">
        <v>253</v>
      </c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4"/>
      <c r="W386" s="258" t="s">
        <v>252</v>
      </c>
      <c r="X386" s="259"/>
      <c r="Y386" s="259"/>
      <c r="Z386" s="259"/>
      <c r="AA386" s="259"/>
      <c r="AB386" s="259"/>
      <c r="AC386" s="259"/>
      <c r="AD386" s="259"/>
      <c r="AE386" s="260"/>
      <c r="AF386" s="261"/>
      <c r="AG386" s="261"/>
      <c r="AH386" s="261"/>
      <c r="AI386" s="261"/>
      <c r="AJ386" s="261"/>
      <c r="AK386" s="261"/>
      <c r="AL386" s="261"/>
      <c r="AM386" s="261"/>
      <c r="AN386" s="261"/>
      <c r="AO386" s="261"/>
      <c r="AP386" s="262">
        <f>CF386</f>
        <v>1917821.2099999986</v>
      </c>
      <c r="AQ386" s="262"/>
      <c r="AR386" s="262"/>
      <c r="AS386" s="262"/>
      <c r="AT386" s="262"/>
      <c r="AU386" s="262"/>
      <c r="AV386" s="262"/>
      <c r="AW386" s="262"/>
      <c r="AX386" s="262"/>
      <c r="AY386" s="262"/>
      <c r="AZ386" s="262"/>
      <c r="BA386" s="262"/>
      <c r="BB386" s="262"/>
      <c r="BC386" s="262"/>
      <c r="BD386" s="262">
        <f>CT386</f>
        <v>1744582.3999999994</v>
      </c>
      <c r="BE386" s="262"/>
      <c r="BF386" s="262"/>
      <c r="BG386" s="262"/>
      <c r="BH386" s="262"/>
      <c r="BI386" s="262"/>
      <c r="BJ386" s="262"/>
      <c r="BK386" s="262"/>
      <c r="BL386" s="262"/>
      <c r="BM386" s="262"/>
      <c r="BN386" s="262"/>
      <c r="BO386" s="262"/>
      <c r="BP386" s="262"/>
      <c r="BQ386" s="262"/>
      <c r="BR386" s="262">
        <f>DH386</f>
        <v>2876509.119999999</v>
      </c>
      <c r="BS386" s="262"/>
      <c r="BT386" s="262"/>
      <c r="BU386" s="262"/>
      <c r="BV386" s="262"/>
      <c r="BW386" s="262"/>
      <c r="BX386" s="262"/>
      <c r="BY386" s="262"/>
      <c r="BZ386" s="262"/>
      <c r="CA386" s="262"/>
      <c r="CB386" s="262"/>
      <c r="CC386" s="262"/>
      <c r="CD386" s="262"/>
      <c r="CE386" s="262"/>
      <c r="CF386" s="263">
        <f>BA128-BA167-BA177</f>
        <v>1917821.2099999986</v>
      </c>
      <c r="CG386" s="263"/>
      <c r="CH386" s="263"/>
      <c r="CI386" s="263"/>
      <c r="CJ386" s="263"/>
      <c r="CK386" s="263"/>
      <c r="CL386" s="263"/>
      <c r="CM386" s="263"/>
      <c r="CN386" s="263"/>
      <c r="CO386" s="263"/>
      <c r="CP386" s="263"/>
      <c r="CQ386" s="263"/>
      <c r="CR386" s="263"/>
      <c r="CS386" s="263"/>
      <c r="CT386" s="263">
        <f>BA219-BA248-BA258</f>
        <v>1744582.3999999994</v>
      </c>
      <c r="CU386" s="263"/>
      <c r="CV386" s="263"/>
      <c r="CW386" s="263"/>
      <c r="CX386" s="263"/>
      <c r="CY386" s="263"/>
      <c r="CZ386" s="263"/>
      <c r="DA386" s="263"/>
      <c r="DB386" s="263"/>
      <c r="DC386" s="263"/>
      <c r="DD386" s="263"/>
      <c r="DE386" s="263"/>
      <c r="DF386" s="263"/>
      <c r="DG386" s="263"/>
      <c r="DH386" s="264">
        <f>BA299-BA328-BA338</f>
        <v>2876509.119999999</v>
      </c>
      <c r="DI386" s="263"/>
      <c r="DJ386" s="263"/>
      <c r="DK386" s="263"/>
      <c r="DL386" s="263"/>
      <c r="DM386" s="263"/>
      <c r="DN386" s="263"/>
      <c r="DO386" s="263"/>
      <c r="DP386" s="263"/>
      <c r="DQ386" s="263"/>
      <c r="DR386" s="263"/>
      <c r="DS386" s="263"/>
      <c r="DT386" s="263"/>
      <c r="DU386" s="263"/>
      <c r="DV386" s="262">
        <v>0</v>
      </c>
      <c r="DW386" s="262"/>
      <c r="DX386" s="262"/>
      <c r="DY386" s="262"/>
      <c r="DZ386" s="262"/>
      <c r="EA386" s="262"/>
      <c r="EB386" s="262"/>
      <c r="EC386" s="262"/>
      <c r="ED386" s="262"/>
      <c r="EE386" s="262"/>
      <c r="EF386" s="262"/>
      <c r="EG386" s="262"/>
      <c r="EH386" s="262"/>
      <c r="EI386" s="262"/>
      <c r="EJ386" s="262">
        <v>0</v>
      </c>
      <c r="EK386" s="262"/>
      <c r="EL386" s="262"/>
      <c r="EM386" s="262"/>
      <c r="EN386" s="262"/>
      <c r="EO386" s="262"/>
      <c r="EP386" s="262"/>
      <c r="EQ386" s="262"/>
      <c r="ER386" s="262"/>
      <c r="ES386" s="262"/>
      <c r="ET386" s="262"/>
      <c r="EU386" s="262"/>
      <c r="EV386" s="262"/>
      <c r="EW386" s="262"/>
      <c r="EX386" s="262">
        <v>0</v>
      </c>
      <c r="EY386" s="262"/>
      <c r="EZ386" s="262"/>
      <c r="FA386" s="262"/>
      <c r="FB386" s="262"/>
      <c r="FC386" s="262"/>
      <c r="FD386" s="262"/>
      <c r="FE386" s="262"/>
      <c r="FF386" s="262"/>
      <c r="FG386" s="262"/>
      <c r="FH386" s="262"/>
      <c r="FI386" s="262"/>
      <c r="FJ386" s="262"/>
      <c r="FK386" s="262"/>
      <c r="FN386" s="5">
        <v>1418323.610000001</v>
      </c>
      <c r="FX386" s="5">
        <f>BA186-CF386</f>
        <v>0</v>
      </c>
      <c r="GN386" s="5">
        <f>BA128-BA166</f>
        <v>0</v>
      </c>
    </row>
    <row r="387" ht="15">
      <c r="GG387" s="1">
        <f>BA128-BA166</f>
        <v>0</v>
      </c>
    </row>
    <row r="388" spans="2:140" ht="30" customHeight="1">
      <c r="B388" s="112" t="s">
        <v>262</v>
      </c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</row>
    <row r="389" spans="38:80" ht="15">
      <c r="AL389" s="104" t="s">
        <v>102</v>
      </c>
      <c r="AM389" s="104"/>
      <c r="AN389" s="104"/>
      <c r="AO389" s="104"/>
      <c r="AP389" s="104"/>
      <c r="AQ389" s="104"/>
      <c r="AR389" s="111" t="s">
        <v>32</v>
      </c>
      <c r="AS389" s="111"/>
      <c r="AT389" s="111"/>
      <c r="AU389" s="111"/>
      <c r="AV389" s="106" t="s">
        <v>54</v>
      </c>
      <c r="AW389" s="106"/>
      <c r="AX389" s="106"/>
      <c r="AY389" s="111" t="s">
        <v>33</v>
      </c>
      <c r="AZ389" s="111"/>
      <c r="BA389" s="111"/>
      <c r="BB389" s="111"/>
      <c r="BC389" s="111"/>
      <c r="BD389" s="111"/>
      <c r="BE389" s="111"/>
      <c r="BF389" s="111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05">
        <v>20</v>
      </c>
      <c r="BR389" s="105"/>
      <c r="BS389" s="105"/>
      <c r="BT389" s="105"/>
      <c r="BU389" s="110" t="s">
        <v>276</v>
      </c>
      <c r="BV389" s="110"/>
      <c r="BW389" s="110"/>
      <c r="BX389" s="110"/>
      <c r="BY389" s="106" t="s">
        <v>55</v>
      </c>
      <c r="BZ389" s="106"/>
      <c r="CA389" s="106"/>
      <c r="CB389" s="106"/>
    </row>
    <row r="390" spans="1:140" ht="3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</row>
    <row r="391" spans="1:117" ht="16.5" customHeight="1">
      <c r="A391" s="250" t="s">
        <v>52</v>
      </c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251"/>
      <c r="T391" s="251"/>
      <c r="U391" s="251"/>
      <c r="V391" s="251"/>
      <c r="W391" s="251"/>
      <c r="X391" s="251"/>
      <c r="Y391" s="251"/>
      <c r="Z391" s="251"/>
      <c r="AA391" s="251"/>
      <c r="AB391" s="251"/>
      <c r="AC391" s="251"/>
      <c r="AD391" s="251"/>
      <c r="AE391" s="251"/>
      <c r="AF391" s="251"/>
      <c r="AG391" s="251"/>
      <c r="AH391" s="251"/>
      <c r="AI391" s="251"/>
      <c r="AJ391" s="251"/>
      <c r="AK391" s="251"/>
      <c r="AL391" s="251"/>
      <c r="AM391" s="251"/>
      <c r="AN391" s="251"/>
      <c r="AO391" s="251"/>
      <c r="AP391" s="251"/>
      <c r="AQ391" s="251"/>
      <c r="AR391" s="251"/>
      <c r="AS391" s="251"/>
      <c r="AT391" s="251"/>
      <c r="AU391" s="251"/>
      <c r="AV391" s="251"/>
      <c r="AW391" s="251"/>
      <c r="AX391" s="251"/>
      <c r="AY391" s="251"/>
      <c r="AZ391" s="251"/>
      <c r="BA391" s="251"/>
      <c r="BB391" s="251"/>
      <c r="BC391" s="251"/>
      <c r="BD391" s="251"/>
      <c r="BE391" s="251"/>
      <c r="BF391" s="251"/>
      <c r="BG391" s="251"/>
      <c r="BH391" s="251"/>
      <c r="BI391" s="251"/>
      <c r="BJ391" s="251"/>
      <c r="BK391" s="251"/>
      <c r="BL391" s="251"/>
      <c r="BM391" s="251"/>
      <c r="BN391" s="251"/>
      <c r="BO391" s="251"/>
      <c r="BP391" s="251"/>
      <c r="BQ391" s="251"/>
      <c r="BR391" s="251"/>
      <c r="BS391" s="251"/>
      <c r="BT391" s="251"/>
      <c r="BU391" s="251"/>
      <c r="BV391" s="251"/>
      <c r="BW391" s="252"/>
      <c r="BX391" s="250" t="s">
        <v>153</v>
      </c>
      <c r="BY391" s="251"/>
      <c r="BZ391" s="251"/>
      <c r="CA391" s="251"/>
      <c r="CB391" s="251"/>
      <c r="CC391" s="251"/>
      <c r="CD391" s="251"/>
      <c r="CE391" s="251"/>
      <c r="CF391" s="251"/>
      <c r="CG391" s="251"/>
      <c r="CH391" s="251"/>
      <c r="CI391" s="251"/>
      <c r="CJ391" s="251"/>
      <c r="CK391" s="251"/>
      <c r="CL391" s="252"/>
      <c r="CM391" s="250" t="s">
        <v>103</v>
      </c>
      <c r="CN391" s="251"/>
      <c r="CO391" s="251"/>
      <c r="CP391" s="251"/>
      <c r="CQ391" s="251"/>
      <c r="CR391" s="251"/>
      <c r="CS391" s="251"/>
      <c r="CT391" s="251"/>
      <c r="CU391" s="251"/>
      <c r="CV391" s="251"/>
      <c r="CW391" s="251"/>
      <c r="CX391" s="251"/>
      <c r="CY391" s="251"/>
      <c r="CZ391" s="251"/>
      <c r="DA391" s="251"/>
      <c r="DB391" s="251"/>
      <c r="DC391" s="251"/>
      <c r="DD391" s="251"/>
      <c r="DE391" s="251"/>
      <c r="DF391" s="251"/>
      <c r="DG391" s="251"/>
      <c r="DH391" s="251"/>
      <c r="DI391" s="251"/>
      <c r="DJ391" s="251"/>
      <c r="DK391" s="251"/>
      <c r="DL391" s="251"/>
      <c r="DM391" s="252"/>
    </row>
    <row r="392" spans="1:117" ht="15">
      <c r="A392" s="265">
        <v>1</v>
      </c>
      <c r="B392" s="266"/>
      <c r="C392" s="266"/>
      <c r="D392" s="266"/>
      <c r="E392" s="266"/>
      <c r="F392" s="266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  <c r="AD392" s="266"/>
      <c r="AE392" s="266"/>
      <c r="AF392" s="266"/>
      <c r="AG392" s="266"/>
      <c r="AH392" s="266"/>
      <c r="AI392" s="266"/>
      <c r="AJ392" s="266"/>
      <c r="AK392" s="266"/>
      <c r="AL392" s="266"/>
      <c r="AM392" s="266"/>
      <c r="AN392" s="266"/>
      <c r="AO392" s="266"/>
      <c r="AP392" s="266"/>
      <c r="AQ392" s="266"/>
      <c r="AR392" s="266"/>
      <c r="AS392" s="266"/>
      <c r="AT392" s="266"/>
      <c r="AU392" s="266"/>
      <c r="AV392" s="266"/>
      <c r="AW392" s="266"/>
      <c r="AX392" s="266"/>
      <c r="AY392" s="266"/>
      <c r="AZ392" s="266"/>
      <c r="BA392" s="266"/>
      <c r="BB392" s="266"/>
      <c r="BC392" s="266"/>
      <c r="BD392" s="266"/>
      <c r="BE392" s="266"/>
      <c r="BF392" s="266"/>
      <c r="BG392" s="266"/>
      <c r="BH392" s="266"/>
      <c r="BI392" s="266"/>
      <c r="BJ392" s="266"/>
      <c r="BK392" s="266"/>
      <c r="BL392" s="266"/>
      <c r="BM392" s="266"/>
      <c r="BN392" s="266"/>
      <c r="BO392" s="266"/>
      <c r="BP392" s="266"/>
      <c r="BQ392" s="266"/>
      <c r="BR392" s="266"/>
      <c r="BS392" s="266"/>
      <c r="BT392" s="266"/>
      <c r="BU392" s="266"/>
      <c r="BV392" s="266"/>
      <c r="BW392" s="267"/>
      <c r="BX392" s="268" t="s">
        <v>165</v>
      </c>
      <c r="BY392" s="269"/>
      <c r="BZ392" s="269"/>
      <c r="CA392" s="269"/>
      <c r="CB392" s="269"/>
      <c r="CC392" s="269"/>
      <c r="CD392" s="269"/>
      <c r="CE392" s="269"/>
      <c r="CF392" s="269"/>
      <c r="CG392" s="269"/>
      <c r="CH392" s="269"/>
      <c r="CI392" s="269"/>
      <c r="CJ392" s="269"/>
      <c r="CK392" s="269"/>
      <c r="CL392" s="270"/>
      <c r="CM392" s="268" t="s">
        <v>166</v>
      </c>
      <c r="CN392" s="269"/>
      <c r="CO392" s="269"/>
      <c r="CP392" s="269"/>
      <c r="CQ392" s="269"/>
      <c r="CR392" s="269"/>
      <c r="CS392" s="269"/>
      <c r="CT392" s="269"/>
      <c r="CU392" s="269"/>
      <c r="CV392" s="269"/>
      <c r="CW392" s="269"/>
      <c r="CX392" s="269"/>
      <c r="CY392" s="269"/>
      <c r="CZ392" s="269"/>
      <c r="DA392" s="269"/>
      <c r="DB392" s="269"/>
      <c r="DC392" s="269"/>
      <c r="DD392" s="269"/>
      <c r="DE392" s="269"/>
      <c r="DF392" s="269"/>
      <c r="DG392" s="269"/>
      <c r="DH392" s="269"/>
      <c r="DI392" s="269"/>
      <c r="DJ392" s="269"/>
      <c r="DK392" s="269"/>
      <c r="DL392" s="269"/>
      <c r="DM392" s="270"/>
    </row>
    <row r="393" spans="1:170" s="5" customFormat="1" ht="16.5" customHeight="1">
      <c r="A393" s="28"/>
      <c r="B393" s="272" t="s">
        <v>237</v>
      </c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2"/>
      <c r="AZ393" s="272"/>
      <c r="BA393" s="272"/>
      <c r="BB393" s="272"/>
      <c r="BC393" s="272"/>
      <c r="BD393" s="272"/>
      <c r="BE393" s="272"/>
      <c r="BF393" s="272"/>
      <c r="BG393" s="272"/>
      <c r="BH393" s="272"/>
      <c r="BI393" s="272"/>
      <c r="BJ393" s="272"/>
      <c r="BK393" s="272"/>
      <c r="BL393" s="272"/>
      <c r="BM393" s="272"/>
      <c r="BN393" s="272"/>
      <c r="BO393" s="272"/>
      <c r="BP393" s="272"/>
      <c r="BQ393" s="272"/>
      <c r="BR393" s="272"/>
      <c r="BS393" s="272"/>
      <c r="BT393" s="272"/>
      <c r="BU393" s="272"/>
      <c r="BV393" s="272"/>
      <c r="BW393" s="273"/>
      <c r="BX393" s="268" t="s">
        <v>258</v>
      </c>
      <c r="BY393" s="269"/>
      <c r="BZ393" s="269"/>
      <c r="CA393" s="269"/>
      <c r="CB393" s="269"/>
      <c r="CC393" s="269"/>
      <c r="CD393" s="269"/>
      <c r="CE393" s="269"/>
      <c r="CF393" s="269"/>
      <c r="CG393" s="269"/>
      <c r="CH393" s="269"/>
      <c r="CI393" s="269"/>
      <c r="CJ393" s="269"/>
      <c r="CK393" s="269"/>
      <c r="CL393" s="270"/>
      <c r="CM393" s="271">
        <v>0</v>
      </c>
      <c r="CN393" s="271"/>
      <c r="CO393" s="271"/>
      <c r="CP393" s="271"/>
      <c r="CQ393" s="271"/>
      <c r="CR393" s="271"/>
      <c r="CS393" s="271"/>
      <c r="CT393" s="271"/>
      <c r="CU393" s="271"/>
      <c r="CV393" s="271"/>
      <c r="CW393" s="271"/>
      <c r="CX393" s="271"/>
      <c r="CY393" s="271"/>
      <c r="CZ393" s="271"/>
      <c r="DA393" s="271"/>
      <c r="DB393" s="271"/>
      <c r="DC393" s="271"/>
      <c r="DD393" s="271"/>
      <c r="DE393" s="271"/>
      <c r="DF393" s="271"/>
      <c r="DG393" s="271"/>
      <c r="DH393" s="271"/>
      <c r="DI393" s="271"/>
      <c r="DJ393" s="271"/>
      <c r="DK393" s="271"/>
      <c r="DL393" s="271"/>
      <c r="DM393" s="271"/>
      <c r="FN393" s="5">
        <f>CF386-FN386</f>
        <v>499497.59999999753</v>
      </c>
    </row>
    <row r="394" spans="1:117" s="5" customFormat="1" ht="16.5" customHeight="1">
      <c r="A394" s="28"/>
      <c r="B394" s="272" t="s">
        <v>238</v>
      </c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2"/>
      <c r="BQ394" s="272"/>
      <c r="BR394" s="272"/>
      <c r="BS394" s="272"/>
      <c r="BT394" s="272"/>
      <c r="BU394" s="272"/>
      <c r="BV394" s="272"/>
      <c r="BW394" s="273"/>
      <c r="BX394" s="268" t="s">
        <v>259</v>
      </c>
      <c r="BY394" s="269"/>
      <c r="BZ394" s="269"/>
      <c r="CA394" s="269"/>
      <c r="CB394" s="269"/>
      <c r="CC394" s="269"/>
      <c r="CD394" s="269"/>
      <c r="CE394" s="269"/>
      <c r="CF394" s="269"/>
      <c r="CG394" s="269"/>
      <c r="CH394" s="269"/>
      <c r="CI394" s="269"/>
      <c r="CJ394" s="269"/>
      <c r="CK394" s="269"/>
      <c r="CL394" s="270"/>
      <c r="CM394" s="271">
        <v>0</v>
      </c>
      <c r="CN394" s="271"/>
      <c r="CO394" s="271"/>
      <c r="CP394" s="271"/>
      <c r="CQ394" s="271"/>
      <c r="CR394" s="271"/>
      <c r="CS394" s="271"/>
      <c r="CT394" s="271"/>
      <c r="CU394" s="271"/>
      <c r="CV394" s="271"/>
      <c r="CW394" s="271"/>
      <c r="CX394" s="271"/>
      <c r="CY394" s="271"/>
      <c r="CZ394" s="271"/>
      <c r="DA394" s="271"/>
      <c r="DB394" s="271"/>
      <c r="DC394" s="271"/>
      <c r="DD394" s="271"/>
      <c r="DE394" s="271"/>
      <c r="DF394" s="271"/>
      <c r="DG394" s="271"/>
      <c r="DH394" s="271"/>
      <c r="DI394" s="271"/>
      <c r="DJ394" s="271"/>
      <c r="DK394" s="271"/>
      <c r="DL394" s="271"/>
      <c r="DM394" s="271"/>
    </row>
    <row r="395" spans="1:117" s="5" customFormat="1" ht="16.5" customHeight="1">
      <c r="A395" s="28"/>
      <c r="B395" s="272" t="s">
        <v>256</v>
      </c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  <c r="AH395" s="272"/>
      <c r="AI395" s="272"/>
      <c r="AJ395" s="272"/>
      <c r="AK395" s="272"/>
      <c r="AL395" s="272"/>
      <c r="AM395" s="272"/>
      <c r="AN395" s="272"/>
      <c r="AO395" s="272"/>
      <c r="AP395" s="272"/>
      <c r="AQ395" s="272"/>
      <c r="AR395" s="272"/>
      <c r="AS395" s="272"/>
      <c r="AT395" s="272"/>
      <c r="AU395" s="272"/>
      <c r="AV395" s="272"/>
      <c r="AW395" s="272"/>
      <c r="AX395" s="272"/>
      <c r="AY395" s="272"/>
      <c r="AZ395" s="272"/>
      <c r="BA395" s="272"/>
      <c r="BB395" s="272"/>
      <c r="BC395" s="272"/>
      <c r="BD395" s="272"/>
      <c r="BE395" s="272"/>
      <c r="BF395" s="272"/>
      <c r="BG395" s="272"/>
      <c r="BH395" s="272"/>
      <c r="BI395" s="272"/>
      <c r="BJ395" s="272"/>
      <c r="BK395" s="272"/>
      <c r="BL395" s="272"/>
      <c r="BM395" s="272"/>
      <c r="BN395" s="272"/>
      <c r="BO395" s="272"/>
      <c r="BP395" s="272"/>
      <c r="BQ395" s="272"/>
      <c r="BR395" s="272"/>
      <c r="BS395" s="272"/>
      <c r="BT395" s="272"/>
      <c r="BU395" s="272"/>
      <c r="BV395" s="272"/>
      <c r="BW395" s="273"/>
      <c r="BX395" s="268" t="s">
        <v>260</v>
      </c>
      <c r="BY395" s="269"/>
      <c r="BZ395" s="269"/>
      <c r="CA395" s="269"/>
      <c r="CB395" s="269"/>
      <c r="CC395" s="269"/>
      <c r="CD395" s="269"/>
      <c r="CE395" s="269"/>
      <c r="CF395" s="269"/>
      <c r="CG395" s="269"/>
      <c r="CH395" s="269"/>
      <c r="CI395" s="269"/>
      <c r="CJ395" s="269"/>
      <c r="CK395" s="269"/>
      <c r="CL395" s="270"/>
      <c r="CM395" s="271">
        <v>0</v>
      </c>
      <c r="CN395" s="271"/>
      <c r="CO395" s="271"/>
      <c r="CP395" s="271"/>
      <c r="CQ395" s="271"/>
      <c r="CR395" s="271"/>
      <c r="CS395" s="271"/>
      <c r="CT395" s="271"/>
      <c r="CU395" s="271"/>
      <c r="CV395" s="271"/>
      <c r="CW395" s="271"/>
      <c r="CX395" s="271"/>
      <c r="CY395" s="271"/>
      <c r="CZ395" s="271"/>
      <c r="DA395" s="271"/>
      <c r="DB395" s="271"/>
      <c r="DC395" s="271"/>
      <c r="DD395" s="271"/>
      <c r="DE395" s="271"/>
      <c r="DF395" s="271"/>
      <c r="DG395" s="271"/>
      <c r="DH395" s="271"/>
      <c r="DI395" s="271"/>
      <c r="DJ395" s="271"/>
      <c r="DK395" s="271"/>
      <c r="DL395" s="271"/>
      <c r="DM395" s="271"/>
    </row>
    <row r="396" spans="1:117" s="5" customFormat="1" ht="16.5" customHeight="1">
      <c r="A396" s="28"/>
      <c r="B396" s="272" t="s">
        <v>257</v>
      </c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  <c r="AH396" s="272"/>
      <c r="AI396" s="272"/>
      <c r="AJ396" s="272"/>
      <c r="AK396" s="272"/>
      <c r="AL396" s="272"/>
      <c r="AM396" s="272"/>
      <c r="AN396" s="272"/>
      <c r="AO396" s="272"/>
      <c r="AP396" s="272"/>
      <c r="AQ396" s="272"/>
      <c r="AR396" s="272"/>
      <c r="AS396" s="272"/>
      <c r="AT396" s="272"/>
      <c r="AU396" s="272"/>
      <c r="AV396" s="272"/>
      <c r="AW396" s="272"/>
      <c r="AX396" s="272"/>
      <c r="AY396" s="272"/>
      <c r="AZ396" s="272"/>
      <c r="BA396" s="272"/>
      <c r="BB396" s="272"/>
      <c r="BC396" s="272"/>
      <c r="BD396" s="272"/>
      <c r="BE396" s="272"/>
      <c r="BF396" s="272"/>
      <c r="BG396" s="272"/>
      <c r="BH396" s="272"/>
      <c r="BI396" s="272"/>
      <c r="BJ396" s="272"/>
      <c r="BK396" s="272"/>
      <c r="BL396" s="272"/>
      <c r="BM396" s="272"/>
      <c r="BN396" s="272"/>
      <c r="BO396" s="272"/>
      <c r="BP396" s="272"/>
      <c r="BQ396" s="272"/>
      <c r="BR396" s="272"/>
      <c r="BS396" s="272"/>
      <c r="BT396" s="272"/>
      <c r="BU396" s="272"/>
      <c r="BV396" s="272"/>
      <c r="BW396" s="273"/>
      <c r="BX396" s="268" t="s">
        <v>261</v>
      </c>
      <c r="BY396" s="269"/>
      <c r="BZ396" s="269"/>
      <c r="CA396" s="269"/>
      <c r="CB396" s="269"/>
      <c r="CC396" s="269"/>
      <c r="CD396" s="269"/>
      <c r="CE396" s="269"/>
      <c r="CF396" s="269"/>
      <c r="CG396" s="269"/>
      <c r="CH396" s="269"/>
      <c r="CI396" s="269"/>
      <c r="CJ396" s="269"/>
      <c r="CK396" s="269"/>
      <c r="CL396" s="270"/>
      <c r="CM396" s="271">
        <v>0</v>
      </c>
      <c r="CN396" s="271"/>
      <c r="CO396" s="271"/>
      <c r="CP396" s="271"/>
      <c r="CQ396" s="271"/>
      <c r="CR396" s="271"/>
      <c r="CS396" s="271"/>
      <c r="CT396" s="271"/>
      <c r="CU396" s="271"/>
      <c r="CV396" s="271"/>
      <c r="CW396" s="271"/>
      <c r="CX396" s="271"/>
      <c r="CY396" s="271"/>
      <c r="CZ396" s="271"/>
      <c r="DA396" s="271"/>
      <c r="DB396" s="271"/>
      <c r="DC396" s="271"/>
      <c r="DD396" s="271"/>
      <c r="DE396" s="271"/>
      <c r="DF396" s="271"/>
      <c r="DG396" s="271"/>
      <c r="DH396" s="271"/>
      <c r="DI396" s="271"/>
      <c r="DJ396" s="271"/>
      <c r="DK396" s="271"/>
      <c r="DL396" s="271"/>
      <c r="DM396" s="271"/>
    </row>
    <row r="397" ht="12.75" customHeight="1"/>
    <row r="398" spans="2:140" ht="15">
      <c r="B398" s="112" t="s">
        <v>263</v>
      </c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</row>
    <row r="399" spans="38:80" ht="15">
      <c r="AL399" s="104" t="s">
        <v>102</v>
      </c>
      <c r="AM399" s="104"/>
      <c r="AN399" s="104"/>
      <c r="AO399" s="104"/>
      <c r="AP399" s="104"/>
      <c r="AQ399" s="104"/>
      <c r="AR399" s="111" t="s">
        <v>32</v>
      </c>
      <c r="AS399" s="111"/>
      <c r="AT399" s="111"/>
      <c r="AU399" s="111"/>
      <c r="AV399" s="106" t="s">
        <v>54</v>
      </c>
      <c r="AW399" s="106"/>
      <c r="AX399" s="106"/>
      <c r="AY399" s="111" t="s">
        <v>33</v>
      </c>
      <c r="AZ399" s="111"/>
      <c r="BA399" s="111"/>
      <c r="BB399" s="111"/>
      <c r="BC399" s="111"/>
      <c r="BD399" s="111"/>
      <c r="BE399" s="111"/>
      <c r="BF399" s="111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05">
        <v>20</v>
      </c>
      <c r="BR399" s="105"/>
      <c r="BS399" s="105"/>
      <c r="BT399" s="105"/>
      <c r="BU399" s="110" t="s">
        <v>276</v>
      </c>
      <c r="BV399" s="110"/>
      <c r="BW399" s="110"/>
      <c r="BX399" s="110"/>
      <c r="BY399" s="106" t="s">
        <v>55</v>
      </c>
      <c r="BZ399" s="106"/>
      <c r="CA399" s="106"/>
      <c r="CB399" s="106"/>
    </row>
    <row r="400" spans="1:140" ht="3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</row>
    <row r="401" spans="1:117" ht="16.5" customHeight="1">
      <c r="A401" s="250" t="s">
        <v>52</v>
      </c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251"/>
      <c r="T401" s="251"/>
      <c r="U401" s="251"/>
      <c r="V401" s="251"/>
      <c r="W401" s="251"/>
      <c r="X401" s="251"/>
      <c r="Y401" s="251"/>
      <c r="Z401" s="251"/>
      <c r="AA401" s="251"/>
      <c r="AB401" s="251"/>
      <c r="AC401" s="251"/>
      <c r="AD401" s="251"/>
      <c r="AE401" s="251"/>
      <c r="AF401" s="251"/>
      <c r="AG401" s="251"/>
      <c r="AH401" s="251"/>
      <c r="AI401" s="251"/>
      <c r="AJ401" s="251"/>
      <c r="AK401" s="251"/>
      <c r="AL401" s="251"/>
      <c r="AM401" s="251"/>
      <c r="AN401" s="251"/>
      <c r="AO401" s="251"/>
      <c r="AP401" s="251"/>
      <c r="AQ401" s="251"/>
      <c r="AR401" s="251"/>
      <c r="AS401" s="251"/>
      <c r="AT401" s="251"/>
      <c r="AU401" s="251"/>
      <c r="AV401" s="251"/>
      <c r="AW401" s="251"/>
      <c r="AX401" s="251"/>
      <c r="AY401" s="251"/>
      <c r="AZ401" s="251"/>
      <c r="BA401" s="251"/>
      <c r="BB401" s="251"/>
      <c r="BC401" s="251"/>
      <c r="BD401" s="251"/>
      <c r="BE401" s="251"/>
      <c r="BF401" s="251"/>
      <c r="BG401" s="251"/>
      <c r="BH401" s="251"/>
      <c r="BI401" s="251"/>
      <c r="BJ401" s="251"/>
      <c r="BK401" s="251"/>
      <c r="BL401" s="251"/>
      <c r="BM401" s="251"/>
      <c r="BN401" s="251"/>
      <c r="BO401" s="251"/>
      <c r="BP401" s="251"/>
      <c r="BQ401" s="251"/>
      <c r="BR401" s="251"/>
      <c r="BS401" s="251"/>
      <c r="BT401" s="251"/>
      <c r="BU401" s="251"/>
      <c r="BV401" s="251"/>
      <c r="BW401" s="252"/>
      <c r="BX401" s="250" t="s">
        <v>153</v>
      </c>
      <c r="BY401" s="251"/>
      <c r="BZ401" s="251"/>
      <c r="CA401" s="251"/>
      <c r="CB401" s="251"/>
      <c r="CC401" s="251"/>
      <c r="CD401" s="251"/>
      <c r="CE401" s="251"/>
      <c r="CF401" s="251"/>
      <c r="CG401" s="251"/>
      <c r="CH401" s="251"/>
      <c r="CI401" s="251"/>
      <c r="CJ401" s="251"/>
      <c r="CK401" s="251"/>
      <c r="CL401" s="252"/>
      <c r="CM401" s="250" t="s">
        <v>103</v>
      </c>
      <c r="CN401" s="251"/>
      <c r="CO401" s="251"/>
      <c r="CP401" s="251"/>
      <c r="CQ401" s="251"/>
      <c r="CR401" s="251"/>
      <c r="CS401" s="251"/>
      <c r="CT401" s="251"/>
      <c r="CU401" s="251"/>
      <c r="CV401" s="251"/>
      <c r="CW401" s="251"/>
      <c r="CX401" s="251"/>
      <c r="CY401" s="251"/>
      <c r="CZ401" s="251"/>
      <c r="DA401" s="251"/>
      <c r="DB401" s="251"/>
      <c r="DC401" s="251"/>
      <c r="DD401" s="251"/>
      <c r="DE401" s="251"/>
      <c r="DF401" s="251"/>
      <c r="DG401" s="251"/>
      <c r="DH401" s="251"/>
      <c r="DI401" s="251"/>
      <c r="DJ401" s="251"/>
      <c r="DK401" s="251"/>
      <c r="DL401" s="251"/>
      <c r="DM401" s="252"/>
    </row>
    <row r="402" spans="1:117" ht="15">
      <c r="A402" s="265">
        <v>1</v>
      </c>
      <c r="B402" s="266"/>
      <c r="C402" s="266"/>
      <c r="D402" s="266"/>
      <c r="E402" s="266"/>
      <c r="F402" s="266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  <c r="AE402" s="266"/>
      <c r="AF402" s="266"/>
      <c r="AG402" s="266"/>
      <c r="AH402" s="266"/>
      <c r="AI402" s="266"/>
      <c r="AJ402" s="266"/>
      <c r="AK402" s="266"/>
      <c r="AL402" s="266"/>
      <c r="AM402" s="266"/>
      <c r="AN402" s="266"/>
      <c r="AO402" s="266"/>
      <c r="AP402" s="266"/>
      <c r="AQ402" s="266"/>
      <c r="AR402" s="266"/>
      <c r="AS402" s="266"/>
      <c r="AT402" s="266"/>
      <c r="AU402" s="266"/>
      <c r="AV402" s="266"/>
      <c r="AW402" s="266"/>
      <c r="AX402" s="266"/>
      <c r="AY402" s="266"/>
      <c r="AZ402" s="266"/>
      <c r="BA402" s="266"/>
      <c r="BB402" s="266"/>
      <c r="BC402" s="266"/>
      <c r="BD402" s="266"/>
      <c r="BE402" s="266"/>
      <c r="BF402" s="266"/>
      <c r="BG402" s="266"/>
      <c r="BH402" s="266"/>
      <c r="BI402" s="266"/>
      <c r="BJ402" s="266"/>
      <c r="BK402" s="266"/>
      <c r="BL402" s="266"/>
      <c r="BM402" s="266"/>
      <c r="BN402" s="266"/>
      <c r="BO402" s="266"/>
      <c r="BP402" s="266"/>
      <c r="BQ402" s="266"/>
      <c r="BR402" s="266"/>
      <c r="BS402" s="266"/>
      <c r="BT402" s="266"/>
      <c r="BU402" s="266"/>
      <c r="BV402" s="266"/>
      <c r="BW402" s="267"/>
      <c r="BX402" s="268" t="s">
        <v>165</v>
      </c>
      <c r="BY402" s="269"/>
      <c r="BZ402" s="269"/>
      <c r="CA402" s="269"/>
      <c r="CB402" s="269"/>
      <c r="CC402" s="269"/>
      <c r="CD402" s="269"/>
      <c r="CE402" s="269"/>
      <c r="CF402" s="269"/>
      <c r="CG402" s="269"/>
      <c r="CH402" s="269"/>
      <c r="CI402" s="269"/>
      <c r="CJ402" s="269"/>
      <c r="CK402" s="269"/>
      <c r="CL402" s="270"/>
      <c r="CM402" s="268" t="s">
        <v>166</v>
      </c>
      <c r="CN402" s="269"/>
      <c r="CO402" s="269"/>
      <c r="CP402" s="269"/>
      <c r="CQ402" s="269"/>
      <c r="CR402" s="269"/>
      <c r="CS402" s="269"/>
      <c r="CT402" s="269"/>
      <c r="CU402" s="269"/>
      <c r="CV402" s="269"/>
      <c r="CW402" s="269"/>
      <c r="CX402" s="269"/>
      <c r="CY402" s="269"/>
      <c r="CZ402" s="269"/>
      <c r="DA402" s="269"/>
      <c r="DB402" s="269"/>
      <c r="DC402" s="269"/>
      <c r="DD402" s="269"/>
      <c r="DE402" s="269"/>
      <c r="DF402" s="269"/>
      <c r="DG402" s="269"/>
      <c r="DH402" s="269"/>
      <c r="DI402" s="269"/>
      <c r="DJ402" s="269"/>
      <c r="DK402" s="269"/>
      <c r="DL402" s="269"/>
      <c r="DM402" s="270"/>
    </row>
    <row r="403" spans="1:117" s="5" customFormat="1" ht="16.5" customHeight="1">
      <c r="A403" s="28"/>
      <c r="B403" s="272" t="s">
        <v>264</v>
      </c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  <c r="AH403" s="272"/>
      <c r="AI403" s="272"/>
      <c r="AJ403" s="272"/>
      <c r="AK403" s="272"/>
      <c r="AL403" s="272"/>
      <c r="AM403" s="272"/>
      <c r="AN403" s="272"/>
      <c r="AO403" s="272"/>
      <c r="AP403" s="272"/>
      <c r="AQ403" s="272"/>
      <c r="AR403" s="272"/>
      <c r="AS403" s="272"/>
      <c r="AT403" s="272"/>
      <c r="AU403" s="272"/>
      <c r="AV403" s="272"/>
      <c r="AW403" s="272"/>
      <c r="AX403" s="272"/>
      <c r="AY403" s="272"/>
      <c r="AZ403" s="272"/>
      <c r="BA403" s="272"/>
      <c r="BB403" s="272"/>
      <c r="BC403" s="272"/>
      <c r="BD403" s="272"/>
      <c r="BE403" s="272"/>
      <c r="BF403" s="272"/>
      <c r="BG403" s="272"/>
      <c r="BH403" s="272"/>
      <c r="BI403" s="272"/>
      <c r="BJ403" s="272"/>
      <c r="BK403" s="272"/>
      <c r="BL403" s="272"/>
      <c r="BM403" s="272"/>
      <c r="BN403" s="272"/>
      <c r="BO403" s="272"/>
      <c r="BP403" s="272"/>
      <c r="BQ403" s="272"/>
      <c r="BR403" s="272"/>
      <c r="BS403" s="272"/>
      <c r="BT403" s="272"/>
      <c r="BU403" s="272"/>
      <c r="BV403" s="272"/>
      <c r="BW403" s="273"/>
      <c r="BX403" s="268" t="s">
        <v>258</v>
      </c>
      <c r="BY403" s="269"/>
      <c r="BZ403" s="269"/>
      <c r="CA403" s="269"/>
      <c r="CB403" s="269"/>
      <c r="CC403" s="269"/>
      <c r="CD403" s="269"/>
      <c r="CE403" s="269"/>
      <c r="CF403" s="269"/>
      <c r="CG403" s="269"/>
      <c r="CH403" s="269"/>
      <c r="CI403" s="269"/>
      <c r="CJ403" s="269"/>
      <c r="CK403" s="269"/>
      <c r="CL403" s="270"/>
      <c r="CM403" s="271">
        <v>0</v>
      </c>
      <c r="CN403" s="271"/>
      <c r="CO403" s="271"/>
      <c r="CP403" s="271"/>
      <c r="CQ403" s="271"/>
      <c r="CR403" s="271"/>
      <c r="CS403" s="271"/>
      <c r="CT403" s="271"/>
      <c r="CU403" s="271"/>
      <c r="CV403" s="271"/>
      <c r="CW403" s="271"/>
      <c r="CX403" s="271"/>
      <c r="CY403" s="271"/>
      <c r="CZ403" s="271"/>
      <c r="DA403" s="271"/>
      <c r="DB403" s="271"/>
      <c r="DC403" s="271"/>
      <c r="DD403" s="271"/>
      <c r="DE403" s="271"/>
      <c r="DF403" s="271"/>
      <c r="DG403" s="271"/>
      <c r="DH403" s="271"/>
      <c r="DI403" s="271"/>
      <c r="DJ403" s="271"/>
      <c r="DK403" s="271"/>
      <c r="DL403" s="271"/>
      <c r="DM403" s="271"/>
    </row>
    <row r="404" spans="1:117" s="5" customFormat="1" ht="46.5" customHeight="1">
      <c r="A404" s="28"/>
      <c r="B404" s="272" t="s">
        <v>265</v>
      </c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  <c r="AH404" s="272"/>
      <c r="AI404" s="272"/>
      <c r="AJ404" s="272"/>
      <c r="AK404" s="272"/>
      <c r="AL404" s="272"/>
      <c r="AM404" s="272"/>
      <c r="AN404" s="272"/>
      <c r="AO404" s="272"/>
      <c r="AP404" s="272"/>
      <c r="AQ404" s="272"/>
      <c r="AR404" s="272"/>
      <c r="AS404" s="272"/>
      <c r="AT404" s="272"/>
      <c r="AU404" s="272"/>
      <c r="AV404" s="272"/>
      <c r="AW404" s="272"/>
      <c r="AX404" s="272"/>
      <c r="AY404" s="272"/>
      <c r="AZ404" s="272"/>
      <c r="BA404" s="272"/>
      <c r="BB404" s="272"/>
      <c r="BC404" s="272"/>
      <c r="BD404" s="272"/>
      <c r="BE404" s="272"/>
      <c r="BF404" s="272"/>
      <c r="BG404" s="272"/>
      <c r="BH404" s="272"/>
      <c r="BI404" s="272"/>
      <c r="BJ404" s="272"/>
      <c r="BK404" s="272"/>
      <c r="BL404" s="272"/>
      <c r="BM404" s="272"/>
      <c r="BN404" s="272"/>
      <c r="BO404" s="272"/>
      <c r="BP404" s="272"/>
      <c r="BQ404" s="272"/>
      <c r="BR404" s="272"/>
      <c r="BS404" s="272"/>
      <c r="BT404" s="272"/>
      <c r="BU404" s="272"/>
      <c r="BV404" s="272"/>
      <c r="BW404" s="273"/>
      <c r="BX404" s="268" t="s">
        <v>259</v>
      </c>
      <c r="BY404" s="269"/>
      <c r="BZ404" s="269"/>
      <c r="CA404" s="269"/>
      <c r="CB404" s="269"/>
      <c r="CC404" s="269"/>
      <c r="CD404" s="269"/>
      <c r="CE404" s="269"/>
      <c r="CF404" s="269"/>
      <c r="CG404" s="269"/>
      <c r="CH404" s="269"/>
      <c r="CI404" s="269"/>
      <c r="CJ404" s="269"/>
      <c r="CK404" s="269"/>
      <c r="CL404" s="270"/>
      <c r="CM404" s="271">
        <v>0</v>
      </c>
      <c r="CN404" s="271"/>
      <c r="CO404" s="271"/>
      <c r="CP404" s="271"/>
      <c r="CQ404" s="271"/>
      <c r="CR404" s="271"/>
      <c r="CS404" s="271"/>
      <c r="CT404" s="271"/>
      <c r="CU404" s="271"/>
      <c r="CV404" s="271"/>
      <c r="CW404" s="271"/>
      <c r="CX404" s="271"/>
      <c r="CY404" s="271"/>
      <c r="CZ404" s="271"/>
      <c r="DA404" s="271"/>
      <c r="DB404" s="271"/>
      <c r="DC404" s="271"/>
      <c r="DD404" s="271"/>
      <c r="DE404" s="271"/>
      <c r="DF404" s="271"/>
      <c r="DG404" s="271"/>
      <c r="DH404" s="271"/>
      <c r="DI404" s="271"/>
      <c r="DJ404" s="271"/>
      <c r="DK404" s="271"/>
      <c r="DL404" s="271"/>
      <c r="DM404" s="271"/>
    </row>
    <row r="405" spans="1:117" s="5" customFormat="1" ht="16.5" customHeight="1">
      <c r="A405" s="28"/>
      <c r="B405" s="272" t="s">
        <v>266</v>
      </c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  <c r="AH405" s="272"/>
      <c r="AI405" s="272"/>
      <c r="AJ405" s="272"/>
      <c r="AK405" s="272"/>
      <c r="AL405" s="272"/>
      <c r="AM405" s="272"/>
      <c r="AN405" s="272"/>
      <c r="AO405" s="272"/>
      <c r="AP405" s="272"/>
      <c r="AQ405" s="272"/>
      <c r="AR405" s="272"/>
      <c r="AS405" s="272"/>
      <c r="AT405" s="272"/>
      <c r="AU405" s="272"/>
      <c r="AV405" s="272"/>
      <c r="AW405" s="272"/>
      <c r="AX405" s="272"/>
      <c r="AY405" s="272"/>
      <c r="AZ405" s="272"/>
      <c r="BA405" s="272"/>
      <c r="BB405" s="272"/>
      <c r="BC405" s="272"/>
      <c r="BD405" s="272"/>
      <c r="BE405" s="272"/>
      <c r="BF405" s="272"/>
      <c r="BG405" s="272"/>
      <c r="BH405" s="272"/>
      <c r="BI405" s="272"/>
      <c r="BJ405" s="272"/>
      <c r="BK405" s="272"/>
      <c r="BL405" s="272"/>
      <c r="BM405" s="272"/>
      <c r="BN405" s="272"/>
      <c r="BO405" s="272"/>
      <c r="BP405" s="272"/>
      <c r="BQ405" s="272"/>
      <c r="BR405" s="272"/>
      <c r="BS405" s="272"/>
      <c r="BT405" s="272"/>
      <c r="BU405" s="272"/>
      <c r="BV405" s="272"/>
      <c r="BW405" s="273"/>
      <c r="BX405" s="268" t="s">
        <v>260</v>
      </c>
      <c r="BY405" s="269"/>
      <c r="BZ405" s="269"/>
      <c r="CA405" s="269"/>
      <c r="CB405" s="269"/>
      <c r="CC405" s="269"/>
      <c r="CD405" s="269"/>
      <c r="CE405" s="269"/>
      <c r="CF405" s="269"/>
      <c r="CG405" s="269"/>
      <c r="CH405" s="269"/>
      <c r="CI405" s="269"/>
      <c r="CJ405" s="269"/>
      <c r="CK405" s="269"/>
      <c r="CL405" s="270"/>
      <c r="CM405" s="271" t="s">
        <v>66</v>
      </c>
      <c r="CN405" s="271"/>
      <c r="CO405" s="271"/>
      <c r="CP405" s="271"/>
      <c r="CQ405" s="271"/>
      <c r="CR405" s="271"/>
      <c r="CS405" s="271"/>
      <c r="CT405" s="271"/>
      <c r="CU405" s="271"/>
      <c r="CV405" s="271"/>
      <c r="CW405" s="271"/>
      <c r="CX405" s="271"/>
      <c r="CY405" s="271"/>
      <c r="CZ405" s="271"/>
      <c r="DA405" s="271"/>
      <c r="DB405" s="271"/>
      <c r="DC405" s="271"/>
      <c r="DD405" s="271"/>
      <c r="DE405" s="271"/>
      <c r="DF405" s="271"/>
      <c r="DG405" s="271"/>
      <c r="DH405" s="271"/>
      <c r="DI405" s="271"/>
      <c r="DJ405" s="271"/>
      <c r="DK405" s="271"/>
      <c r="DL405" s="271"/>
      <c r="DM405" s="271"/>
    </row>
    <row r="407" spans="1:61" ht="14.25" customHeight="1">
      <c r="A407" s="5"/>
      <c r="B407" s="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</row>
    <row r="408" spans="1:140" ht="14.25" customHeight="1">
      <c r="A408" s="5" t="s">
        <v>23</v>
      </c>
      <c r="B408" s="5"/>
      <c r="AB408" s="1" t="s">
        <v>9</v>
      </c>
      <c r="CM408" s="274"/>
      <c r="CN408" s="274"/>
      <c r="CO408" s="274"/>
      <c r="CP408" s="274"/>
      <c r="CQ408" s="274"/>
      <c r="CR408" s="274"/>
      <c r="CS408" s="274"/>
      <c r="CT408" s="274"/>
      <c r="CU408" s="274"/>
      <c r="CV408" s="274"/>
      <c r="CW408" s="274"/>
      <c r="CX408" s="274"/>
      <c r="CY408" s="274"/>
      <c r="CZ408" s="274"/>
      <c r="DA408" s="274"/>
      <c r="DB408" s="274"/>
      <c r="DC408" s="274"/>
      <c r="DD408" s="274"/>
      <c r="DE408" s="274"/>
      <c r="DF408" s="274"/>
      <c r="DG408" s="274" t="s">
        <v>10</v>
      </c>
      <c r="DH408" s="274"/>
      <c r="DI408" s="274"/>
      <c r="DJ408" s="274"/>
      <c r="DK408" s="274"/>
      <c r="DL408" s="274"/>
      <c r="DM408" s="274"/>
      <c r="DN408" s="274"/>
      <c r="DO408" s="274"/>
      <c r="DP408" s="274"/>
      <c r="DQ408" s="274"/>
      <c r="DR408" s="274"/>
      <c r="DS408" s="274"/>
      <c r="DT408" s="274"/>
      <c r="DU408" s="274"/>
      <c r="DV408" s="274"/>
      <c r="DW408" s="274"/>
      <c r="DX408" s="274"/>
      <c r="DY408" s="274"/>
      <c r="DZ408" s="274"/>
      <c r="EA408" s="274"/>
      <c r="EB408" s="274"/>
      <c r="EC408" s="274"/>
      <c r="ED408" s="274"/>
      <c r="EE408" s="274"/>
      <c r="EF408" s="274"/>
      <c r="EG408" s="274"/>
      <c r="EH408" s="274"/>
      <c r="EI408" s="274"/>
      <c r="EJ408" s="274"/>
    </row>
    <row r="409" spans="1:140" s="2" customFormat="1" ht="12.75" customHeight="1">
      <c r="A409" s="16"/>
      <c r="B409" s="16"/>
      <c r="CM409" s="275" t="s">
        <v>58</v>
      </c>
      <c r="CN409" s="275"/>
      <c r="CO409" s="275"/>
      <c r="CP409" s="275"/>
      <c r="CQ409" s="275"/>
      <c r="CR409" s="275"/>
      <c r="CS409" s="275"/>
      <c r="CT409" s="275"/>
      <c r="CU409" s="275"/>
      <c r="CV409" s="275"/>
      <c r="CW409" s="275"/>
      <c r="CX409" s="275"/>
      <c r="CY409" s="275"/>
      <c r="CZ409" s="275"/>
      <c r="DA409" s="275"/>
      <c r="DB409" s="275"/>
      <c r="DC409" s="275"/>
      <c r="DD409" s="275"/>
      <c r="DE409" s="275"/>
      <c r="DF409" s="275"/>
      <c r="DG409" s="275" t="s">
        <v>59</v>
      </c>
      <c r="DH409" s="275"/>
      <c r="DI409" s="275"/>
      <c r="DJ409" s="275"/>
      <c r="DK409" s="275"/>
      <c r="DL409" s="275"/>
      <c r="DM409" s="275"/>
      <c r="DN409" s="275"/>
      <c r="DO409" s="275"/>
      <c r="DP409" s="275"/>
      <c r="DQ409" s="275"/>
      <c r="DR409" s="275"/>
      <c r="DS409" s="275"/>
      <c r="DT409" s="275"/>
      <c r="DU409" s="275"/>
      <c r="DV409" s="275"/>
      <c r="DW409" s="275"/>
      <c r="DX409" s="275"/>
      <c r="DY409" s="275"/>
      <c r="DZ409" s="275"/>
      <c r="EA409" s="275"/>
      <c r="EB409" s="275"/>
      <c r="EC409" s="275"/>
      <c r="ED409" s="275"/>
      <c r="EE409" s="275"/>
      <c r="EF409" s="275"/>
      <c r="EG409" s="275"/>
      <c r="EH409" s="275"/>
      <c r="EI409" s="275"/>
      <c r="EJ409" s="275"/>
    </row>
    <row r="410" spans="1:140" ht="14.25" customHeight="1">
      <c r="A410" s="5" t="s">
        <v>278</v>
      </c>
      <c r="B410" s="5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</row>
    <row r="411" spans="1:140" ht="14.25" customHeight="1">
      <c r="A411" s="5" t="s">
        <v>279</v>
      </c>
      <c r="B411" s="5"/>
      <c r="CM411" s="274"/>
      <c r="CN411" s="274"/>
      <c r="CO411" s="274"/>
      <c r="CP411" s="274"/>
      <c r="CQ411" s="274"/>
      <c r="CR411" s="274"/>
      <c r="CS411" s="274"/>
      <c r="CT411" s="274"/>
      <c r="CU411" s="274"/>
      <c r="CV411" s="274"/>
      <c r="CW411" s="274"/>
      <c r="CX411" s="274"/>
      <c r="CY411" s="274"/>
      <c r="CZ411" s="274"/>
      <c r="DA411" s="274"/>
      <c r="DB411" s="274"/>
      <c r="DC411" s="274"/>
      <c r="DD411" s="274"/>
      <c r="DE411" s="274"/>
      <c r="DF411" s="274"/>
      <c r="DG411" s="274" t="s">
        <v>280</v>
      </c>
      <c r="DH411" s="274"/>
      <c r="DI411" s="274"/>
      <c r="DJ411" s="274"/>
      <c r="DK411" s="274"/>
      <c r="DL411" s="274"/>
      <c r="DM411" s="274"/>
      <c r="DN411" s="274"/>
      <c r="DO411" s="274"/>
      <c r="DP411" s="274"/>
      <c r="DQ411" s="274"/>
      <c r="DR411" s="274"/>
      <c r="DS411" s="274"/>
      <c r="DT411" s="274"/>
      <c r="DU411" s="274"/>
      <c r="DV411" s="274"/>
      <c r="DW411" s="274"/>
      <c r="DX411" s="274"/>
      <c r="DY411" s="274"/>
      <c r="DZ411" s="274"/>
      <c r="EA411" s="274"/>
      <c r="EB411" s="274"/>
      <c r="EC411" s="274"/>
      <c r="ED411" s="274"/>
      <c r="EE411" s="274"/>
      <c r="EF411" s="274"/>
      <c r="EG411" s="274"/>
      <c r="EH411" s="274"/>
      <c r="EI411" s="274"/>
      <c r="EJ411" s="274"/>
    </row>
    <row r="412" spans="1:140" s="2" customFormat="1" ht="12.75" customHeight="1">
      <c r="A412" s="16"/>
      <c r="B412" s="16"/>
      <c r="CM412" s="275" t="s">
        <v>58</v>
      </c>
      <c r="CN412" s="275"/>
      <c r="CO412" s="275"/>
      <c r="CP412" s="275"/>
      <c r="CQ412" s="275"/>
      <c r="CR412" s="275"/>
      <c r="CS412" s="275"/>
      <c r="CT412" s="275"/>
      <c r="CU412" s="275"/>
      <c r="CV412" s="275"/>
      <c r="CW412" s="275"/>
      <c r="CX412" s="275"/>
      <c r="CY412" s="275"/>
      <c r="CZ412" s="275"/>
      <c r="DA412" s="275"/>
      <c r="DB412" s="275"/>
      <c r="DC412" s="275"/>
      <c r="DD412" s="275"/>
      <c r="DE412" s="275"/>
      <c r="DF412" s="275"/>
      <c r="DG412" s="275" t="s">
        <v>59</v>
      </c>
      <c r="DH412" s="275"/>
      <c r="DI412" s="275"/>
      <c r="DJ412" s="275"/>
      <c r="DK412" s="275"/>
      <c r="DL412" s="275"/>
      <c r="DM412" s="275"/>
      <c r="DN412" s="275"/>
      <c r="DO412" s="275"/>
      <c r="DP412" s="275"/>
      <c r="DQ412" s="275"/>
      <c r="DR412" s="275"/>
      <c r="DS412" s="275"/>
      <c r="DT412" s="275"/>
      <c r="DU412" s="275"/>
      <c r="DV412" s="275"/>
      <c r="DW412" s="275"/>
      <c r="DX412" s="275"/>
      <c r="DY412" s="275"/>
      <c r="DZ412" s="275"/>
      <c r="EA412" s="275"/>
      <c r="EB412" s="275"/>
      <c r="EC412" s="275"/>
      <c r="ED412" s="275"/>
      <c r="EE412" s="275"/>
      <c r="EF412" s="275"/>
      <c r="EG412" s="275"/>
      <c r="EH412" s="275"/>
      <c r="EI412" s="275"/>
      <c r="EJ412" s="275"/>
    </row>
    <row r="413" spans="1:140" ht="14.25" customHeight="1">
      <c r="A413" s="5"/>
      <c r="B413" s="5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</row>
    <row r="414" spans="1:140" ht="14.25" customHeight="1">
      <c r="A414" s="5" t="s">
        <v>281</v>
      </c>
      <c r="B414" s="5"/>
      <c r="CM414" s="274"/>
      <c r="CN414" s="274"/>
      <c r="CO414" s="274"/>
      <c r="CP414" s="274"/>
      <c r="CQ414" s="274"/>
      <c r="CR414" s="274"/>
      <c r="CS414" s="274"/>
      <c r="CT414" s="274"/>
      <c r="CU414" s="274"/>
      <c r="CV414" s="274"/>
      <c r="CW414" s="274"/>
      <c r="CX414" s="274"/>
      <c r="CY414" s="274"/>
      <c r="CZ414" s="274"/>
      <c r="DA414" s="274"/>
      <c r="DB414" s="274"/>
      <c r="DC414" s="274"/>
      <c r="DD414" s="274"/>
      <c r="DE414" s="274"/>
      <c r="DF414" s="274"/>
      <c r="DG414" s="274" t="s">
        <v>282</v>
      </c>
      <c r="DH414" s="274"/>
      <c r="DI414" s="274"/>
      <c r="DJ414" s="274"/>
      <c r="DK414" s="274"/>
      <c r="DL414" s="274"/>
      <c r="DM414" s="274"/>
      <c r="DN414" s="274"/>
      <c r="DO414" s="274"/>
      <c r="DP414" s="274"/>
      <c r="DQ414" s="274"/>
      <c r="DR414" s="274"/>
      <c r="DS414" s="274"/>
      <c r="DT414" s="274"/>
      <c r="DU414" s="274"/>
      <c r="DV414" s="274"/>
      <c r="DW414" s="274"/>
      <c r="DX414" s="274"/>
      <c r="DY414" s="274"/>
      <c r="DZ414" s="274"/>
      <c r="EA414" s="274"/>
      <c r="EB414" s="274"/>
      <c r="EC414" s="274"/>
      <c r="ED414" s="274"/>
      <c r="EE414" s="274"/>
      <c r="EF414" s="274"/>
      <c r="EG414" s="274"/>
      <c r="EH414" s="274"/>
      <c r="EI414" s="274"/>
      <c r="EJ414" s="274"/>
    </row>
    <row r="415" spans="1:140" s="2" customFormat="1" ht="12.75" customHeight="1">
      <c r="A415" s="16"/>
      <c r="B415" s="16"/>
      <c r="CM415" s="275" t="s">
        <v>58</v>
      </c>
      <c r="CN415" s="275"/>
      <c r="CO415" s="275"/>
      <c r="CP415" s="275"/>
      <c r="CQ415" s="275"/>
      <c r="CR415" s="275"/>
      <c r="CS415" s="275"/>
      <c r="CT415" s="275"/>
      <c r="CU415" s="275"/>
      <c r="CV415" s="275"/>
      <c r="CW415" s="275"/>
      <c r="CX415" s="275"/>
      <c r="CY415" s="275"/>
      <c r="CZ415" s="275"/>
      <c r="DA415" s="275"/>
      <c r="DB415" s="275"/>
      <c r="DC415" s="275"/>
      <c r="DD415" s="275"/>
      <c r="DE415" s="275"/>
      <c r="DF415" s="275"/>
      <c r="DG415" s="275" t="s">
        <v>59</v>
      </c>
      <c r="DH415" s="275"/>
      <c r="DI415" s="275"/>
      <c r="DJ415" s="275"/>
      <c r="DK415" s="275"/>
      <c r="DL415" s="275"/>
      <c r="DM415" s="275"/>
      <c r="DN415" s="275"/>
      <c r="DO415" s="275"/>
      <c r="DP415" s="275"/>
      <c r="DQ415" s="275"/>
      <c r="DR415" s="275"/>
      <c r="DS415" s="275"/>
      <c r="DT415" s="275"/>
      <c r="DU415" s="275"/>
      <c r="DV415" s="275"/>
      <c r="DW415" s="275"/>
      <c r="DX415" s="275"/>
      <c r="DY415" s="275"/>
      <c r="DZ415" s="275"/>
      <c r="EA415" s="275"/>
      <c r="EB415" s="275"/>
      <c r="EC415" s="275"/>
      <c r="ED415" s="275"/>
      <c r="EE415" s="275"/>
      <c r="EF415" s="275"/>
      <c r="EG415" s="275"/>
      <c r="EH415" s="275"/>
      <c r="EI415" s="275"/>
      <c r="EJ415" s="275"/>
    </row>
    <row r="416" spans="1:140" ht="15">
      <c r="A416" s="5" t="s">
        <v>286</v>
      </c>
      <c r="B416" s="5"/>
      <c r="CM416" s="274"/>
      <c r="CN416" s="274"/>
      <c r="CO416" s="274"/>
      <c r="CP416" s="274"/>
      <c r="CQ416" s="274"/>
      <c r="CR416" s="274"/>
      <c r="CS416" s="274"/>
      <c r="CT416" s="274"/>
      <c r="CU416" s="274"/>
      <c r="CV416" s="274"/>
      <c r="CW416" s="274"/>
      <c r="CX416" s="274"/>
      <c r="CY416" s="274"/>
      <c r="CZ416" s="274"/>
      <c r="DA416" s="274"/>
      <c r="DB416" s="274"/>
      <c r="DC416" s="274"/>
      <c r="DD416" s="274"/>
      <c r="DE416" s="274"/>
      <c r="DF416" s="274"/>
      <c r="DG416" s="274" t="s">
        <v>0</v>
      </c>
      <c r="DH416" s="274"/>
      <c r="DI416" s="274"/>
      <c r="DJ416" s="274"/>
      <c r="DK416" s="274"/>
      <c r="DL416" s="274"/>
      <c r="DM416" s="274"/>
      <c r="DN416" s="274"/>
      <c r="DO416" s="274"/>
      <c r="DP416" s="274"/>
      <c r="DQ416" s="274"/>
      <c r="DR416" s="274"/>
      <c r="DS416" s="274"/>
      <c r="DT416" s="274"/>
      <c r="DU416" s="274"/>
      <c r="DV416" s="274"/>
      <c r="DW416" s="274"/>
      <c r="DX416" s="274"/>
      <c r="DY416" s="274"/>
      <c r="DZ416" s="274"/>
      <c r="EA416" s="274"/>
      <c r="EB416" s="274"/>
      <c r="EC416" s="274"/>
      <c r="ED416" s="274"/>
      <c r="EE416" s="274"/>
      <c r="EF416" s="274"/>
      <c r="EG416" s="274"/>
      <c r="EH416" s="274"/>
      <c r="EI416" s="274"/>
      <c r="EJ416" s="274"/>
    </row>
    <row r="417" spans="1:140" s="2" customFormat="1" ht="12.75" customHeight="1">
      <c r="A417" s="16"/>
      <c r="B417" s="16"/>
      <c r="CM417" s="275" t="s">
        <v>58</v>
      </c>
      <c r="CN417" s="275"/>
      <c r="CO417" s="275"/>
      <c r="CP417" s="275"/>
      <c r="CQ417" s="275"/>
      <c r="CR417" s="275"/>
      <c r="CS417" s="275"/>
      <c r="CT417" s="275"/>
      <c r="CU417" s="275"/>
      <c r="CV417" s="275"/>
      <c r="CW417" s="275"/>
      <c r="CX417" s="275"/>
      <c r="CY417" s="275"/>
      <c r="CZ417" s="275"/>
      <c r="DA417" s="275"/>
      <c r="DB417" s="275"/>
      <c r="DC417" s="275"/>
      <c r="DD417" s="275"/>
      <c r="DE417" s="275"/>
      <c r="DF417" s="275"/>
      <c r="DG417" s="275" t="s">
        <v>59</v>
      </c>
      <c r="DH417" s="275"/>
      <c r="DI417" s="275"/>
      <c r="DJ417" s="275"/>
      <c r="DK417" s="275"/>
      <c r="DL417" s="275"/>
      <c r="DM417" s="275"/>
      <c r="DN417" s="275"/>
      <c r="DO417" s="275"/>
      <c r="DP417" s="275"/>
      <c r="DQ417" s="275"/>
      <c r="DR417" s="275"/>
      <c r="DS417" s="275"/>
      <c r="DT417" s="275"/>
      <c r="DU417" s="275"/>
      <c r="DV417" s="275"/>
      <c r="DW417" s="275"/>
      <c r="DX417" s="275"/>
      <c r="DY417" s="275"/>
      <c r="DZ417" s="275"/>
      <c r="EA417" s="275"/>
      <c r="EB417" s="275"/>
      <c r="EC417" s="275"/>
      <c r="ED417" s="275"/>
      <c r="EE417" s="275"/>
      <c r="EF417" s="275"/>
      <c r="EG417" s="275"/>
      <c r="EH417" s="275"/>
      <c r="EI417" s="275"/>
      <c r="EJ417" s="275"/>
    </row>
    <row r="418" spans="1:140" ht="15">
      <c r="A418" s="5"/>
      <c r="B418" s="5"/>
      <c r="CM418" s="274"/>
      <c r="CN418" s="274"/>
      <c r="CO418" s="274"/>
      <c r="CP418" s="274"/>
      <c r="CQ418" s="274"/>
      <c r="CR418" s="274"/>
      <c r="CS418" s="274"/>
      <c r="CT418" s="274"/>
      <c r="CU418" s="274"/>
      <c r="CV418" s="274"/>
      <c r="CW418" s="274"/>
      <c r="CX418" s="274"/>
      <c r="CY418" s="274"/>
      <c r="CZ418" s="274"/>
      <c r="DA418" s="274"/>
      <c r="DB418" s="274"/>
      <c r="DC418" s="274"/>
      <c r="DD418" s="274"/>
      <c r="DE418" s="274"/>
      <c r="DF418" s="274"/>
      <c r="DG418" s="274" t="s">
        <v>1</v>
      </c>
      <c r="DH418" s="274"/>
      <c r="DI418" s="274"/>
      <c r="DJ418" s="274"/>
      <c r="DK418" s="274"/>
      <c r="DL418" s="274"/>
      <c r="DM418" s="274"/>
      <c r="DN418" s="274"/>
      <c r="DO418" s="274"/>
      <c r="DP418" s="274"/>
      <c r="DQ418" s="274"/>
      <c r="DR418" s="274"/>
      <c r="DS418" s="274"/>
      <c r="DT418" s="274"/>
      <c r="DU418" s="274"/>
      <c r="DV418" s="274"/>
      <c r="DW418" s="274"/>
      <c r="DX418" s="274"/>
      <c r="DY418" s="274"/>
      <c r="DZ418" s="274"/>
      <c r="EA418" s="274"/>
      <c r="EB418" s="274"/>
      <c r="EC418" s="274"/>
      <c r="ED418" s="274"/>
      <c r="EE418" s="274"/>
      <c r="EF418" s="274"/>
      <c r="EG418" s="274"/>
      <c r="EH418" s="274"/>
      <c r="EI418" s="274"/>
      <c r="EJ418" s="274"/>
    </row>
    <row r="419" spans="1:140" s="2" customFormat="1" ht="12.75" customHeight="1">
      <c r="A419" s="16"/>
      <c r="B419" s="16"/>
      <c r="CM419" s="275" t="s">
        <v>58</v>
      </c>
      <c r="CN419" s="275"/>
      <c r="CO419" s="275"/>
      <c r="CP419" s="275"/>
      <c r="CQ419" s="275"/>
      <c r="CR419" s="275"/>
      <c r="CS419" s="275"/>
      <c r="CT419" s="275"/>
      <c r="CU419" s="275"/>
      <c r="CV419" s="275"/>
      <c r="CW419" s="275"/>
      <c r="CX419" s="275"/>
      <c r="CY419" s="275"/>
      <c r="CZ419" s="275"/>
      <c r="DA419" s="275"/>
      <c r="DB419" s="275"/>
      <c r="DC419" s="275"/>
      <c r="DD419" s="275"/>
      <c r="DE419" s="275"/>
      <c r="DF419" s="275"/>
      <c r="DG419" s="275" t="s">
        <v>59</v>
      </c>
      <c r="DH419" s="275"/>
      <c r="DI419" s="275"/>
      <c r="DJ419" s="275"/>
      <c r="DK419" s="275"/>
      <c r="DL419" s="275"/>
      <c r="DM419" s="275"/>
      <c r="DN419" s="275"/>
      <c r="DO419" s="275"/>
      <c r="DP419" s="275"/>
      <c r="DQ419" s="275"/>
      <c r="DR419" s="275"/>
      <c r="DS419" s="275"/>
      <c r="DT419" s="275"/>
      <c r="DU419" s="275"/>
      <c r="DV419" s="275"/>
      <c r="DW419" s="275"/>
      <c r="DX419" s="275"/>
      <c r="DY419" s="275"/>
      <c r="DZ419" s="275"/>
      <c r="EA419" s="275"/>
      <c r="EB419" s="275"/>
      <c r="EC419" s="275"/>
      <c r="ED419" s="275"/>
      <c r="EE419" s="275"/>
      <c r="EF419" s="275"/>
      <c r="EG419" s="275"/>
      <c r="EH419" s="275"/>
      <c r="EI419" s="275"/>
      <c r="EJ419" s="275"/>
    </row>
    <row r="420" spans="1:35" ht="15">
      <c r="A420" s="5" t="s">
        <v>86</v>
      </c>
      <c r="B420" s="5"/>
      <c r="G420" s="277" t="s">
        <v>283</v>
      </c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  <c r="AA420" s="277"/>
      <c r="AB420" s="277"/>
      <c r="AC420" s="277"/>
      <c r="AD420" s="277"/>
      <c r="AE420" s="277"/>
      <c r="AF420" s="277"/>
      <c r="AG420" s="277"/>
      <c r="AH420" s="277"/>
      <c r="AI420" s="277"/>
    </row>
    <row r="421" spans="1:39" ht="15">
      <c r="A421" s="104" t="s">
        <v>54</v>
      </c>
      <c r="B421" s="104"/>
      <c r="C421" s="111" t="s">
        <v>32</v>
      </c>
      <c r="D421" s="111"/>
      <c r="E421" s="111"/>
      <c r="F421" s="111"/>
      <c r="G421" s="278" t="s">
        <v>54</v>
      </c>
      <c r="H421" s="278"/>
      <c r="I421" s="278"/>
      <c r="J421" s="111" t="s">
        <v>33</v>
      </c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05">
        <v>20</v>
      </c>
      <c r="AC421" s="105"/>
      <c r="AD421" s="105"/>
      <c r="AE421" s="105"/>
      <c r="AF421" s="276" t="s">
        <v>276</v>
      </c>
      <c r="AG421" s="276"/>
      <c r="AH421" s="276"/>
      <c r="AI421" s="276"/>
      <c r="AJ421" s="106" t="s">
        <v>55</v>
      </c>
      <c r="AK421" s="106"/>
      <c r="AL421" s="106"/>
      <c r="AM421" s="106"/>
    </row>
  </sheetData>
  <sheetProtection/>
  <mergeCells count="2733">
    <mergeCell ref="CZ162:DO162"/>
    <mergeCell ref="EV158:FI158"/>
    <mergeCell ref="EF158:EU158"/>
    <mergeCell ref="DP158:EE158"/>
    <mergeCell ref="CZ158:DO158"/>
    <mergeCell ref="CZ160:DO160"/>
    <mergeCell ref="CZ159:DO159"/>
    <mergeCell ref="EV159:FI159"/>
    <mergeCell ref="AC160:AK160"/>
    <mergeCell ref="AL160:AZ160"/>
    <mergeCell ref="BA160:BP160"/>
    <mergeCell ref="BQ160:CF160"/>
    <mergeCell ref="CG160:CY160"/>
    <mergeCell ref="EF159:EU159"/>
    <mergeCell ref="DP160:EE160"/>
    <mergeCell ref="CG159:CY159"/>
    <mergeCell ref="CZ371:DO371"/>
    <mergeCell ref="DP371:EE371"/>
    <mergeCell ref="BQ368:CF368"/>
    <mergeCell ref="CG371:CY371"/>
    <mergeCell ref="DP369:EE369"/>
    <mergeCell ref="EF369:EU369"/>
    <mergeCell ref="A213:FL213"/>
    <mergeCell ref="DP162:EE162"/>
    <mergeCell ref="EF162:EU162"/>
    <mergeCell ref="EV162:FI162"/>
    <mergeCell ref="CG162:CY162"/>
    <mergeCell ref="B162:AB162"/>
    <mergeCell ref="CG163:CY163"/>
    <mergeCell ref="CZ163:DO163"/>
    <mergeCell ref="BA162:BP162"/>
    <mergeCell ref="BQ162:CF162"/>
    <mergeCell ref="A293:FL293"/>
    <mergeCell ref="CZ370:DO370"/>
    <mergeCell ref="DP370:EE370"/>
    <mergeCell ref="EF370:EU370"/>
    <mergeCell ref="EV370:FK370"/>
    <mergeCell ref="B368:AB368"/>
    <mergeCell ref="EF367:EU367"/>
    <mergeCell ref="DP367:EE367"/>
    <mergeCell ref="AC368:AK368"/>
    <mergeCell ref="EV369:FK369"/>
    <mergeCell ref="AL371:AZ371"/>
    <mergeCell ref="BA371:BP371"/>
    <mergeCell ref="BQ369:CF369"/>
    <mergeCell ref="CG368:CY368"/>
    <mergeCell ref="CG370:CY370"/>
    <mergeCell ref="BQ370:CF370"/>
    <mergeCell ref="AL370:AZ370"/>
    <mergeCell ref="AL368:AZ368"/>
    <mergeCell ref="BA368:BP368"/>
    <mergeCell ref="B370:AB370"/>
    <mergeCell ref="AC370:AK370"/>
    <mergeCell ref="EV371:FK371"/>
    <mergeCell ref="EF371:EU371"/>
    <mergeCell ref="CZ369:DO369"/>
    <mergeCell ref="B371:AB371"/>
    <mergeCell ref="AC371:AK371"/>
    <mergeCell ref="BA370:BP370"/>
    <mergeCell ref="BQ371:CF371"/>
    <mergeCell ref="B369:AB369"/>
    <mergeCell ref="AC369:AK369"/>
    <mergeCell ref="AL369:AZ369"/>
    <mergeCell ref="BA369:BP369"/>
    <mergeCell ref="BQ367:CF367"/>
    <mergeCell ref="EF368:EU368"/>
    <mergeCell ref="B367:AB367"/>
    <mergeCell ref="AC367:AK367"/>
    <mergeCell ref="AL367:AZ367"/>
    <mergeCell ref="CG369:CY369"/>
    <mergeCell ref="EV366:FK366"/>
    <mergeCell ref="CZ366:DO366"/>
    <mergeCell ref="EV368:FK368"/>
    <mergeCell ref="CZ368:DO368"/>
    <mergeCell ref="DP368:EE368"/>
    <mergeCell ref="CZ367:DO367"/>
    <mergeCell ref="EF366:EU366"/>
    <mergeCell ref="EV367:FK367"/>
    <mergeCell ref="B366:AB366"/>
    <mergeCell ref="AC366:AK366"/>
    <mergeCell ref="AL366:AZ366"/>
    <mergeCell ref="BA366:BP366"/>
    <mergeCell ref="DP366:EE366"/>
    <mergeCell ref="BA367:BP367"/>
    <mergeCell ref="CG367:CY367"/>
    <mergeCell ref="BA364:BP364"/>
    <mergeCell ref="BQ365:CF365"/>
    <mergeCell ref="CG365:CY365"/>
    <mergeCell ref="BQ364:CF364"/>
    <mergeCell ref="BQ366:CF366"/>
    <mergeCell ref="CG366:CY366"/>
    <mergeCell ref="BA365:BP365"/>
    <mergeCell ref="DP364:EE364"/>
    <mergeCell ref="AL365:AZ365"/>
    <mergeCell ref="CG364:CY364"/>
    <mergeCell ref="CZ364:DO364"/>
    <mergeCell ref="DP362:EE362"/>
    <mergeCell ref="BA363:BP363"/>
    <mergeCell ref="DP365:EE365"/>
    <mergeCell ref="CG363:CY363"/>
    <mergeCell ref="DP363:EE363"/>
    <mergeCell ref="CZ365:DO365"/>
    <mergeCell ref="EV362:FK362"/>
    <mergeCell ref="EF362:EU362"/>
    <mergeCell ref="EF365:EU365"/>
    <mergeCell ref="EF363:EU363"/>
    <mergeCell ref="EV363:FK363"/>
    <mergeCell ref="EV365:FK365"/>
    <mergeCell ref="EV364:FK364"/>
    <mergeCell ref="EF364:EU364"/>
    <mergeCell ref="B363:AB363"/>
    <mergeCell ref="CZ363:DO363"/>
    <mergeCell ref="AC360:AK360"/>
    <mergeCell ref="CZ361:DO361"/>
    <mergeCell ref="CZ362:DO362"/>
    <mergeCell ref="BQ363:CF363"/>
    <mergeCell ref="AC363:AK363"/>
    <mergeCell ref="B362:AB362"/>
    <mergeCell ref="B360:AB361"/>
    <mergeCell ref="BA362:BP362"/>
    <mergeCell ref="B365:AB365"/>
    <mergeCell ref="AC365:AK365"/>
    <mergeCell ref="AC361:AK361"/>
    <mergeCell ref="AL361:AZ361"/>
    <mergeCell ref="AC362:AK362"/>
    <mergeCell ref="AL362:AZ362"/>
    <mergeCell ref="B364:AB364"/>
    <mergeCell ref="AC364:AK364"/>
    <mergeCell ref="AL364:AZ364"/>
    <mergeCell ref="AL363:AZ363"/>
    <mergeCell ref="BA361:BP361"/>
    <mergeCell ref="BQ360:CF360"/>
    <mergeCell ref="CG360:CY360"/>
    <mergeCell ref="BQ362:CF362"/>
    <mergeCell ref="BQ361:CF361"/>
    <mergeCell ref="CG361:CY361"/>
    <mergeCell ref="CG362:CY362"/>
    <mergeCell ref="AL360:AZ360"/>
    <mergeCell ref="CZ359:DO359"/>
    <mergeCell ref="EV359:FK359"/>
    <mergeCell ref="EV360:FK360"/>
    <mergeCell ref="EF360:EU360"/>
    <mergeCell ref="EF359:EU359"/>
    <mergeCell ref="BA360:BP360"/>
    <mergeCell ref="CG357:CY357"/>
    <mergeCell ref="EV361:FK361"/>
    <mergeCell ref="EF361:EU361"/>
    <mergeCell ref="CZ360:DO360"/>
    <mergeCell ref="DP360:EE360"/>
    <mergeCell ref="DP359:EE359"/>
    <mergeCell ref="CG359:CY359"/>
    <mergeCell ref="DP361:EE361"/>
    <mergeCell ref="EF357:EU357"/>
    <mergeCell ref="EF358:EU358"/>
    <mergeCell ref="CZ357:DO357"/>
    <mergeCell ref="B359:AB359"/>
    <mergeCell ref="AC359:AK359"/>
    <mergeCell ref="AL359:AZ359"/>
    <mergeCell ref="BA359:BP359"/>
    <mergeCell ref="DP358:EE358"/>
    <mergeCell ref="BQ359:CF359"/>
    <mergeCell ref="B357:AB358"/>
    <mergeCell ref="BA357:BP357"/>
    <mergeCell ref="AC358:AK358"/>
    <mergeCell ref="EV358:FK358"/>
    <mergeCell ref="EV357:FK357"/>
    <mergeCell ref="DP357:EE357"/>
    <mergeCell ref="AC356:AK356"/>
    <mergeCell ref="AL356:AZ356"/>
    <mergeCell ref="BA356:BP356"/>
    <mergeCell ref="BQ358:CF358"/>
    <mergeCell ref="CG358:CY358"/>
    <mergeCell ref="EF356:EU356"/>
    <mergeCell ref="BQ357:CF357"/>
    <mergeCell ref="AL358:AZ358"/>
    <mergeCell ref="BA358:BP358"/>
    <mergeCell ref="AC357:AK357"/>
    <mergeCell ref="AL357:AZ357"/>
    <mergeCell ref="B355:AB355"/>
    <mergeCell ref="CZ358:DO358"/>
    <mergeCell ref="AC355:AK355"/>
    <mergeCell ref="AL355:AZ355"/>
    <mergeCell ref="BA355:BP355"/>
    <mergeCell ref="CG356:CY356"/>
    <mergeCell ref="BQ355:CF355"/>
    <mergeCell ref="CG355:CY355"/>
    <mergeCell ref="CZ356:DO356"/>
    <mergeCell ref="B356:AB356"/>
    <mergeCell ref="EV355:FK355"/>
    <mergeCell ref="EF355:EU355"/>
    <mergeCell ref="BQ356:CF356"/>
    <mergeCell ref="EV356:FK356"/>
    <mergeCell ref="DP356:EE356"/>
    <mergeCell ref="CZ355:DO355"/>
    <mergeCell ref="DP355:EE355"/>
    <mergeCell ref="EV354:FK354"/>
    <mergeCell ref="B353:AB353"/>
    <mergeCell ref="CG354:CY354"/>
    <mergeCell ref="CZ354:DO354"/>
    <mergeCell ref="CG353:CY353"/>
    <mergeCell ref="B354:AB354"/>
    <mergeCell ref="EF354:EU354"/>
    <mergeCell ref="DP354:EE354"/>
    <mergeCell ref="CZ353:DO353"/>
    <mergeCell ref="BQ353:CF353"/>
    <mergeCell ref="AL353:AZ353"/>
    <mergeCell ref="BA353:BP353"/>
    <mergeCell ref="AC354:AK354"/>
    <mergeCell ref="AL354:AZ354"/>
    <mergeCell ref="BA354:BP354"/>
    <mergeCell ref="BQ354:CF354"/>
    <mergeCell ref="B352:AB352"/>
    <mergeCell ref="AC352:AK352"/>
    <mergeCell ref="AL352:AZ352"/>
    <mergeCell ref="BA352:BP352"/>
    <mergeCell ref="EV352:FK352"/>
    <mergeCell ref="EV353:FK353"/>
    <mergeCell ref="DP353:EE353"/>
    <mergeCell ref="EF353:EU353"/>
    <mergeCell ref="AC353:AK353"/>
    <mergeCell ref="CZ352:DO352"/>
    <mergeCell ref="BQ351:CF351"/>
    <mergeCell ref="CG351:CY351"/>
    <mergeCell ref="CZ351:DO351"/>
    <mergeCell ref="EF352:EU352"/>
    <mergeCell ref="BQ352:CF352"/>
    <mergeCell ref="CG352:CY352"/>
    <mergeCell ref="DP351:EE351"/>
    <mergeCell ref="DP352:EE352"/>
    <mergeCell ref="B350:AB350"/>
    <mergeCell ref="AC350:AK350"/>
    <mergeCell ref="AL350:AZ350"/>
    <mergeCell ref="BA350:BP350"/>
    <mergeCell ref="B351:AB351"/>
    <mergeCell ref="AC351:AK351"/>
    <mergeCell ref="AL351:AZ351"/>
    <mergeCell ref="BA351:BP351"/>
    <mergeCell ref="CZ349:DO349"/>
    <mergeCell ref="EF350:EU350"/>
    <mergeCell ref="CZ348:DO348"/>
    <mergeCell ref="CZ350:DO350"/>
    <mergeCell ref="DP350:EE350"/>
    <mergeCell ref="EV350:FK350"/>
    <mergeCell ref="CG350:CY350"/>
    <mergeCell ref="BQ350:CF350"/>
    <mergeCell ref="EV351:FK351"/>
    <mergeCell ref="EF351:EU351"/>
    <mergeCell ref="BQ349:CF349"/>
    <mergeCell ref="EV348:FK348"/>
    <mergeCell ref="CG349:CY349"/>
    <mergeCell ref="BQ348:CF348"/>
    <mergeCell ref="EF349:EU349"/>
    <mergeCell ref="EV349:FK349"/>
    <mergeCell ref="CG348:CY348"/>
    <mergeCell ref="DP348:EE348"/>
    <mergeCell ref="EF348:EU348"/>
    <mergeCell ref="DP349:EE349"/>
    <mergeCell ref="B348:AB348"/>
    <mergeCell ref="AC348:AK348"/>
    <mergeCell ref="AL348:AZ348"/>
    <mergeCell ref="BA348:BP348"/>
    <mergeCell ref="B349:AB349"/>
    <mergeCell ref="AC349:AK349"/>
    <mergeCell ref="CZ347:DO347"/>
    <mergeCell ref="AL349:AZ349"/>
    <mergeCell ref="BA349:BP349"/>
    <mergeCell ref="BQ346:CF346"/>
    <mergeCell ref="CG347:CY347"/>
    <mergeCell ref="B347:AB347"/>
    <mergeCell ref="AC347:AK347"/>
    <mergeCell ref="AL347:AZ347"/>
    <mergeCell ref="BA347:BP347"/>
    <mergeCell ref="BQ347:CF347"/>
    <mergeCell ref="EF346:EU346"/>
    <mergeCell ref="EF344:EU344"/>
    <mergeCell ref="EV343:FK343"/>
    <mergeCell ref="EF343:EU343"/>
    <mergeCell ref="DP347:EE347"/>
    <mergeCell ref="CZ346:DO346"/>
    <mergeCell ref="DP346:EE346"/>
    <mergeCell ref="EV346:FK346"/>
    <mergeCell ref="EV347:FK347"/>
    <mergeCell ref="EF347:EU347"/>
    <mergeCell ref="BQ344:CF344"/>
    <mergeCell ref="CG344:CY344"/>
    <mergeCell ref="CZ344:DO344"/>
    <mergeCell ref="EV344:FK344"/>
    <mergeCell ref="EF345:EU345"/>
    <mergeCell ref="EV345:FK345"/>
    <mergeCell ref="BA346:BP346"/>
    <mergeCell ref="BA345:BP345"/>
    <mergeCell ref="BQ345:CF345"/>
    <mergeCell ref="CG345:CY345"/>
    <mergeCell ref="CZ345:DO345"/>
    <mergeCell ref="DP345:EE345"/>
    <mergeCell ref="CG346:CY346"/>
    <mergeCell ref="CG343:CY343"/>
    <mergeCell ref="BQ343:CF343"/>
    <mergeCell ref="B344:AB344"/>
    <mergeCell ref="AC344:AK346"/>
    <mergeCell ref="AL344:AZ344"/>
    <mergeCell ref="BA344:BP344"/>
    <mergeCell ref="B345:AB345"/>
    <mergeCell ref="AL345:AZ345"/>
    <mergeCell ref="B346:AB346"/>
    <mergeCell ref="AL346:AZ346"/>
    <mergeCell ref="CZ343:DO343"/>
    <mergeCell ref="CZ340:DO340"/>
    <mergeCell ref="BQ342:CF342"/>
    <mergeCell ref="CG342:CY342"/>
    <mergeCell ref="B343:AB343"/>
    <mergeCell ref="AC343:AK343"/>
    <mergeCell ref="AL343:AZ343"/>
    <mergeCell ref="BA343:BP343"/>
    <mergeCell ref="B342:AB342"/>
    <mergeCell ref="AC342:AK342"/>
    <mergeCell ref="CG341:CY341"/>
    <mergeCell ref="CZ342:DO342"/>
    <mergeCell ref="DP344:EE344"/>
    <mergeCell ref="B341:AB341"/>
    <mergeCell ref="AC341:AK341"/>
    <mergeCell ref="BA341:BP341"/>
    <mergeCell ref="CZ341:DO341"/>
    <mergeCell ref="DP341:EE341"/>
    <mergeCell ref="DP343:EE343"/>
    <mergeCell ref="DP342:EE342"/>
    <mergeCell ref="BQ340:CF340"/>
    <mergeCell ref="AL341:AZ341"/>
    <mergeCell ref="BQ341:CF341"/>
    <mergeCell ref="EV342:FK342"/>
    <mergeCell ref="DP340:EE340"/>
    <mergeCell ref="AL342:AZ342"/>
    <mergeCell ref="BA342:BP342"/>
    <mergeCell ref="EF342:EU342"/>
    <mergeCell ref="EV341:FK341"/>
    <mergeCell ref="EV340:FK340"/>
    <mergeCell ref="DP338:EE338"/>
    <mergeCell ref="EF340:EU340"/>
    <mergeCell ref="EF341:EU341"/>
    <mergeCell ref="CG340:CY340"/>
    <mergeCell ref="B339:AB339"/>
    <mergeCell ref="AC339:AK339"/>
    <mergeCell ref="AL340:AZ340"/>
    <mergeCell ref="BA340:BP340"/>
    <mergeCell ref="B340:AB340"/>
    <mergeCell ref="AC340:AK340"/>
    <mergeCell ref="AL339:AZ339"/>
    <mergeCell ref="BA339:BP339"/>
    <mergeCell ref="BQ339:CF339"/>
    <mergeCell ref="CG339:CY339"/>
    <mergeCell ref="EV339:FK339"/>
    <mergeCell ref="EF339:EU339"/>
    <mergeCell ref="CZ339:DO339"/>
    <mergeCell ref="DP339:EE339"/>
    <mergeCell ref="B338:AB338"/>
    <mergeCell ref="AC338:AK338"/>
    <mergeCell ref="AL338:AZ338"/>
    <mergeCell ref="BA338:BP338"/>
    <mergeCell ref="CZ338:DO338"/>
    <mergeCell ref="BQ338:CF338"/>
    <mergeCell ref="CG338:CY338"/>
    <mergeCell ref="EF338:EU338"/>
    <mergeCell ref="EV334:FK334"/>
    <mergeCell ref="EF337:EU337"/>
    <mergeCell ref="EV337:FK337"/>
    <mergeCell ref="EF336:EU336"/>
    <mergeCell ref="EV336:FK336"/>
    <mergeCell ref="EF335:EU335"/>
    <mergeCell ref="EV335:FK335"/>
    <mergeCell ref="EV338:FK338"/>
    <mergeCell ref="EF334:EU334"/>
    <mergeCell ref="DP336:EE336"/>
    <mergeCell ref="AL336:AZ336"/>
    <mergeCell ref="BA336:BP336"/>
    <mergeCell ref="CG336:CY336"/>
    <mergeCell ref="CZ334:DO334"/>
    <mergeCell ref="DP334:EE334"/>
    <mergeCell ref="BQ334:CF334"/>
    <mergeCell ref="CG334:CY334"/>
    <mergeCell ref="BA337:BP337"/>
    <mergeCell ref="BA335:BP335"/>
    <mergeCell ref="BQ335:CF335"/>
    <mergeCell ref="CZ337:DO337"/>
    <mergeCell ref="DP337:EE337"/>
    <mergeCell ref="AL335:AZ335"/>
    <mergeCell ref="CZ336:DO336"/>
    <mergeCell ref="CZ335:DO335"/>
    <mergeCell ref="DP335:EE335"/>
    <mergeCell ref="BQ336:CF336"/>
    <mergeCell ref="B336:AB337"/>
    <mergeCell ref="B335:AB335"/>
    <mergeCell ref="CG337:CY337"/>
    <mergeCell ref="BQ337:CF337"/>
    <mergeCell ref="CG335:CY335"/>
    <mergeCell ref="B334:AB334"/>
    <mergeCell ref="AC334:AK337"/>
    <mergeCell ref="AL334:AZ334"/>
    <mergeCell ref="BA334:BP334"/>
    <mergeCell ref="AL337:AZ337"/>
    <mergeCell ref="BQ333:CF333"/>
    <mergeCell ref="DP331:EE331"/>
    <mergeCell ref="EV333:FK333"/>
    <mergeCell ref="EF333:EU333"/>
    <mergeCell ref="EV332:FK332"/>
    <mergeCell ref="BQ332:CF332"/>
    <mergeCell ref="CG333:CY333"/>
    <mergeCell ref="CZ333:DO333"/>
    <mergeCell ref="DP333:EE333"/>
    <mergeCell ref="CZ331:DO331"/>
    <mergeCell ref="B331:AB331"/>
    <mergeCell ref="B333:AB333"/>
    <mergeCell ref="AL333:AZ333"/>
    <mergeCell ref="BA333:BP333"/>
    <mergeCell ref="AL331:AZ331"/>
    <mergeCell ref="BA331:BP331"/>
    <mergeCell ref="B332:AB332"/>
    <mergeCell ref="AL332:AZ332"/>
    <mergeCell ref="BA332:BP332"/>
    <mergeCell ref="EV330:FK330"/>
    <mergeCell ref="EF331:EU331"/>
    <mergeCell ref="EV331:FK331"/>
    <mergeCell ref="EF332:EU332"/>
    <mergeCell ref="BQ331:CF331"/>
    <mergeCell ref="EF329:EU329"/>
    <mergeCell ref="CZ332:DO332"/>
    <mergeCell ref="DP332:EE332"/>
    <mergeCell ref="CG332:CY332"/>
    <mergeCell ref="CG331:CY331"/>
    <mergeCell ref="EV329:FK329"/>
    <mergeCell ref="B330:AB330"/>
    <mergeCell ref="AL330:AZ330"/>
    <mergeCell ref="BA330:BP330"/>
    <mergeCell ref="BQ330:CF330"/>
    <mergeCell ref="CG330:CY330"/>
    <mergeCell ref="CZ330:DO330"/>
    <mergeCell ref="DP330:EE330"/>
    <mergeCell ref="DP329:EE329"/>
    <mergeCell ref="EF330:EU330"/>
    <mergeCell ref="DP328:EE328"/>
    <mergeCell ref="EF328:EU328"/>
    <mergeCell ref="EV328:FK328"/>
    <mergeCell ref="B329:AB329"/>
    <mergeCell ref="AC329:AK333"/>
    <mergeCell ref="AL329:AZ329"/>
    <mergeCell ref="BA329:BP329"/>
    <mergeCell ref="BQ329:CF329"/>
    <mergeCell ref="CG329:CY329"/>
    <mergeCell ref="CZ329:DO329"/>
    <mergeCell ref="DP327:EE327"/>
    <mergeCell ref="EF327:EU327"/>
    <mergeCell ref="EV327:FK327"/>
    <mergeCell ref="B328:AB328"/>
    <mergeCell ref="AC328:AK328"/>
    <mergeCell ref="AL328:AZ328"/>
    <mergeCell ref="BA328:BP328"/>
    <mergeCell ref="BQ328:CF328"/>
    <mergeCell ref="CG328:CY328"/>
    <mergeCell ref="CZ328:DO328"/>
    <mergeCell ref="DP326:EE326"/>
    <mergeCell ref="EF326:EU326"/>
    <mergeCell ref="EV326:FK326"/>
    <mergeCell ref="B327:AB327"/>
    <mergeCell ref="AC327:AK327"/>
    <mergeCell ref="AL327:AZ327"/>
    <mergeCell ref="BA327:BP327"/>
    <mergeCell ref="BQ327:CF327"/>
    <mergeCell ref="CG327:CY327"/>
    <mergeCell ref="CZ327:DO327"/>
    <mergeCell ref="DP325:EE325"/>
    <mergeCell ref="EF325:EU325"/>
    <mergeCell ref="EV325:FK325"/>
    <mergeCell ref="B326:AB326"/>
    <mergeCell ref="AC326:AK326"/>
    <mergeCell ref="AL326:AZ326"/>
    <mergeCell ref="BA326:BP326"/>
    <mergeCell ref="BQ326:CF326"/>
    <mergeCell ref="CG326:CY326"/>
    <mergeCell ref="CZ326:DO326"/>
    <mergeCell ref="DP324:EE324"/>
    <mergeCell ref="EF324:EU324"/>
    <mergeCell ref="EV324:FK324"/>
    <mergeCell ref="B325:AB325"/>
    <mergeCell ref="AC325:AK325"/>
    <mergeCell ref="AL325:AZ325"/>
    <mergeCell ref="BA325:BP325"/>
    <mergeCell ref="BQ325:CF325"/>
    <mergeCell ref="CG325:CY325"/>
    <mergeCell ref="CZ325:DO325"/>
    <mergeCell ref="DP323:EE323"/>
    <mergeCell ref="EF323:EU323"/>
    <mergeCell ref="EV323:FK323"/>
    <mergeCell ref="B324:AB324"/>
    <mergeCell ref="AC324:AK324"/>
    <mergeCell ref="AL324:AZ324"/>
    <mergeCell ref="BA324:BP324"/>
    <mergeCell ref="BQ324:CF324"/>
    <mergeCell ref="CG324:CY324"/>
    <mergeCell ref="CZ324:DO324"/>
    <mergeCell ref="DP322:EE322"/>
    <mergeCell ref="EF322:EU322"/>
    <mergeCell ref="EV322:FK322"/>
    <mergeCell ref="B323:AB323"/>
    <mergeCell ref="AC323:AK323"/>
    <mergeCell ref="AL323:AZ323"/>
    <mergeCell ref="BA323:BP323"/>
    <mergeCell ref="BQ323:CF323"/>
    <mergeCell ref="CG323:CY323"/>
    <mergeCell ref="CZ323:DO323"/>
    <mergeCell ref="DP321:EE321"/>
    <mergeCell ref="EF321:EU321"/>
    <mergeCell ref="EV321:FK321"/>
    <mergeCell ref="B322:AB322"/>
    <mergeCell ref="AC322:AK322"/>
    <mergeCell ref="AL322:AZ322"/>
    <mergeCell ref="BA322:BP322"/>
    <mergeCell ref="BQ322:CF322"/>
    <mergeCell ref="CG322:CY322"/>
    <mergeCell ref="CZ322:DO322"/>
    <mergeCell ref="DP320:EE320"/>
    <mergeCell ref="EF320:EU320"/>
    <mergeCell ref="EV320:FK320"/>
    <mergeCell ref="B321:AB321"/>
    <mergeCell ref="AC321:AK321"/>
    <mergeCell ref="AL321:AZ321"/>
    <mergeCell ref="BA321:BP321"/>
    <mergeCell ref="BQ321:CF321"/>
    <mergeCell ref="CG321:CY321"/>
    <mergeCell ref="CZ321:DO321"/>
    <mergeCell ref="DP319:EE319"/>
    <mergeCell ref="EF319:EU319"/>
    <mergeCell ref="EV319:FK319"/>
    <mergeCell ref="B320:AB320"/>
    <mergeCell ref="AC320:AK320"/>
    <mergeCell ref="AL320:AZ320"/>
    <mergeCell ref="BA320:BP320"/>
    <mergeCell ref="BQ320:CF320"/>
    <mergeCell ref="CG320:CY320"/>
    <mergeCell ref="CZ320:DO320"/>
    <mergeCell ref="DP318:EE318"/>
    <mergeCell ref="EF318:EU318"/>
    <mergeCell ref="EV318:FK318"/>
    <mergeCell ref="B319:AB319"/>
    <mergeCell ref="AC319:AK319"/>
    <mergeCell ref="AL319:AZ319"/>
    <mergeCell ref="BA319:BP319"/>
    <mergeCell ref="BQ319:CF319"/>
    <mergeCell ref="CG319:CY319"/>
    <mergeCell ref="CZ319:DO319"/>
    <mergeCell ref="DP317:EE317"/>
    <mergeCell ref="EF317:EU317"/>
    <mergeCell ref="EV317:FK317"/>
    <mergeCell ref="B318:AB318"/>
    <mergeCell ref="AC318:AK318"/>
    <mergeCell ref="AL318:AZ318"/>
    <mergeCell ref="BA318:BP318"/>
    <mergeCell ref="BQ318:CF318"/>
    <mergeCell ref="CG318:CY318"/>
    <mergeCell ref="CZ318:DO318"/>
    <mergeCell ref="DP316:EE316"/>
    <mergeCell ref="EF316:EU316"/>
    <mergeCell ref="EV316:FK316"/>
    <mergeCell ref="B317:AB317"/>
    <mergeCell ref="AC317:AK317"/>
    <mergeCell ref="AL317:AZ317"/>
    <mergeCell ref="BA317:BP317"/>
    <mergeCell ref="BQ317:CF317"/>
    <mergeCell ref="CG317:CY317"/>
    <mergeCell ref="CZ317:DO317"/>
    <mergeCell ref="DP315:EE315"/>
    <mergeCell ref="EF315:EU315"/>
    <mergeCell ref="EV315:FK315"/>
    <mergeCell ref="B316:AB316"/>
    <mergeCell ref="AC316:AK316"/>
    <mergeCell ref="AL316:AZ316"/>
    <mergeCell ref="BA316:BP316"/>
    <mergeCell ref="BQ316:CF316"/>
    <mergeCell ref="CG316:CY316"/>
    <mergeCell ref="CZ316:DO316"/>
    <mergeCell ref="DP314:EE314"/>
    <mergeCell ref="EF314:EU314"/>
    <mergeCell ref="EV314:FK314"/>
    <mergeCell ref="B315:AB315"/>
    <mergeCell ref="AC315:AK315"/>
    <mergeCell ref="AL315:AZ315"/>
    <mergeCell ref="BA315:BP315"/>
    <mergeCell ref="BQ315:CF315"/>
    <mergeCell ref="CG315:CY315"/>
    <mergeCell ref="CZ315:DO315"/>
    <mergeCell ref="DP313:EE313"/>
    <mergeCell ref="EF313:EU313"/>
    <mergeCell ref="EV313:FK313"/>
    <mergeCell ref="B314:AB314"/>
    <mergeCell ref="AC314:AK314"/>
    <mergeCell ref="AL314:AZ314"/>
    <mergeCell ref="BA314:BP314"/>
    <mergeCell ref="BQ314:CF314"/>
    <mergeCell ref="CG314:CY314"/>
    <mergeCell ref="CZ314:DO314"/>
    <mergeCell ref="DP312:EE312"/>
    <mergeCell ref="EF312:EU312"/>
    <mergeCell ref="EV312:FK312"/>
    <mergeCell ref="B313:AB313"/>
    <mergeCell ref="AC313:AK313"/>
    <mergeCell ref="AL313:AZ313"/>
    <mergeCell ref="BA313:BP313"/>
    <mergeCell ref="BQ313:CF313"/>
    <mergeCell ref="CG313:CY313"/>
    <mergeCell ref="CZ313:DO313"/>
    <mergeCell ref="DP311:EE311"/>
    <mergeCell ref="EF311:EU311"/>
    <mergeCell ref="EV311:FK311"/>
    <mergeCell ref="B312:AB312"/>
    <mergeCell ref="AC312:AK312"/>
    <mergeCell ref="AL312:AZ312"/>
    <mergeCell ref="BA312:BP312"/>
    <mergeCell ref="BQ312:CF312"/>
    <mergeCell ref="CG312:CY312"/>
    <mergeCell ref="CZ312:DO312"/>
    <mergeCell ref="DP310:EE310"/>
    <mergeCell ref="EF310:EU310"/>
    <mergeCell ref="EV310:FK310"/>
    <mergeCell ref="B311:AB311"/>
    <mergeCell ref="AC311:AK311"/>
    <mergeCell ref="AL311:AZ311"/>
    <mergeCell ref="BA311:BP311"/>
    <mergeCell ref="BQ311:CF311"/>
    <mergeCell ref="CG311:CY311"/>
    <mergeCell ref="CZ311:DO311"/>
    <mergeCell ref="DP309:EE309"/>
    <mergeCell ref="EF309:EU309"/>
    <mergeCell ref="EV309:FK309"/>
    <mergeCell ref="B310:AB310"/>
    <mergeCell ref="AC310:AK310"/>
    <mergeCell ref="AL310:AZ310"/>
    <mergeCell ref="BA310:BP310"/>
    <mergeCell ref="BQ310:CF310"/>
    <mergeCell ref="CG310:CY310"/>
    <mergeCell ref="CZ310:DO310"/>
    <mergeCell ref="DP308:EE308"/>
    <mergeCell ref="EF308:EU308"/>
    <mergeCell ref="EV308:FK308"/>
    <mergeCell ref="B309:AB309"/>
    <mergeCell ref="AC309:AK309"/>
    <mergeCell ref="AL309:AZ309"/>
    <mergeCell ref="BA309:BP309"/>
    <mergeCell ref="BQ309:CF309"/>
    <mergeCell ref="CG309:CY309"/>
    <mergeCell ref="CZ309:DO309"/>
    <mergeCell ref="DP307:EE307"/>
    <mergeCell ref="EF307:EU307"/>
    <mergeCell ref="EV307:FK307"/>
    <mergeCell ref="B308:AB308"/>
    <mergeCell ref="AC308:AK308"/>
    <mergeCell ref="AL308:AZ308"/>
    <mergeCell ref="BA308:BP308"/>
    <mergeCell ref="BQ308:CF308"/>
    <mergeCell ref="CG308:CY308"/>
    <mergeCell ref="CZ308:DO308"/>
    <mergeCell ref="DP306:EE306"/>
    <mergeCell ref="EF306:EU306"/>
    <mergeCell ref="EV306:FK306"/>
    <mergeCell ref="B307:AB307"/>
    <mergeCell ref="AC307:AK307"/>
    <mergeCell ref="AL307:AZ307"/>
    <mergeCell ref="BA307:BP307"/>
    <mergeCell ref="BQ307:CF307"/>
    <mergeCell ref="CG307:CY307"/>
    <mergeCell ref="CZ307:DO307"/>
    <mergeCell ref="DP305:EE305"/>
    <mergeCell ref="EF305:EU305"/>
    <mergeCell ref="EV305:FK305"/>
    <mergeCell ref="B306:AB306"/>
    <mergeCell ref="AC306:AK306"/>
    <mergeCell ref="AL306:AZ306"/>
    <mergeCell ref="BA306:BP306"/>
    <mergeCell ref="BQ306:CF306"/>
    <mergeCell ref="CG306:CY306"/>
    <mergeCell ref="CZ306:DO306"/>
    <mergeCell ref="DP304:EE304"/>
    <mergeCell ref="EF304:EU304"/>
    <mergeCell ref="EV304:FK304"/>
    <mergeCell ref="B305:AB305"/>
    <mergeCell ref="AC305:AK305"/>
    <mergeCell ref="AL305:AZ305"/>
    <mergeCell ref="BA305:BP305"/>
    <mergeCell ref="BQ305:CF305"/>
    <mergeCell ref="CG305:CY305"/>
    <mergeCell ref="CZ305:DO305"/>
    <mergeCell ref="DP303:EE303"/>
    <mergeCell ref="EF303:EU303"/>
    <mergeCell ref="EV303:FK303"/>
    <mergeCell ref="B304:AB304"/>
    <mergeCell ref="AC304:AK304"/>
    <mergeCell ref="AL304:AZ304"/>
    <mergeCell ref="BA304:BP304"/>
    <mergeCell ref="BQ304:CF304"/>
    <mergeCell ref="CG304:CY304"/>
    <mergeCell ref="CZ304:DO304"/>
    <mergeCell ref="DP302:EE302"/>
    <mergeCell ref="EF302:EU302"/>
    <mergeCell ref="EV302:FK302"/>
    <mergeCell ref="B303:AB303"/>
    <mergeCell ref="AC303:AK303"/>
    <mergeCell ref="AL303:AZ303"/>
    <mergeCell ref="BA303:BP303"/>
    <mergeCell ref="BQ303:CF303"/>
    <mergeCell ref="CG303:CY303"/>
    <mergeCell ref="CZ303:DO303"/>
    <mergeCell ref="DP301:EE301"/>
    <mergeCell ref="EF301:EU301"/>
    <mergeCell ref="EV301:FK301"/>
    <mergeCell ref="B302:AB302"/>
    <mergeCell ref="AC302:AK302"/>
    <mergeCell ref="AL302:AZ302"/>
    <mergeCell ref="BA302:BP302"/>
    <mergeCell ref="BQ302:CF302"/>
    <mergeCell ref="CG302:CY302"/>
    <mergeCell ref="CZ302:DO302"/>
    <mergeCell ref="DP300:EE300"/>
    <mergeCell ref="EF300:EU300"/>
    <mergeCell ref="EV300:FK300"/>
    <mergeCell ref="B301:AB301"/>
    <mergeCell ref="AC301:AK301"/>
    <mergeCell ref="AL301:AZ301"/>
    <mergeCell ref="BA301:BP301"/>
    <mergeCell ref="BQ301:CF301"/>
    <mergeCell ref="CG301:CY301"/>
    <mergeCell ref="CZ301:DO301"/>
    <mergeCell ref="DP299:EE299"/>
    <mergeCell ref="EF299:EU299"/>
    <mergeCell ref="EV299:FK299"/>
    <mergeCell ref="B300:AB300"/>
    <mergeCell ref="AC300:AK300"/>
    <mergeCell ref="AL300:AZ300"/>
    <mergeCell ref="BA300:BP300"/>
    <mergeCell ref="BQ300:CF300"/>
    <mergeCell ref="CG300:CY300"/>
    <mergeCell ref="CZ300:DO300"/>
    <mergeCell ref="DP298:EE298"/>
    <mergeCell ref="EF298:EU298"/>
    <mergeCell ref="EV298:FK298"/>
    <mergeCell ref="B299:AB299"/>
    <mergeCell ref="AC299:AK299"/>
    <mergeCell ref="AL299:AZ299"/>
    <mergeCell ref="BA299:BP299"/>
    <mergeCell ref="BQ299:CF299"/>
    <mergeCell ref="CG299:CY299"/>
    <mergeCell ref="CZ299:DO299"/>
    <mergeCell ref="EF296:FK296"/>
    <mergeCell ref="EF297:EU297"/>
    <mergeCell ref="EV297:FK297"/>
    <mergeCell ref="A298:AB298"/>
    <mergeCell ref="AC298:AK298"/>
    <mergeCell ref="AL298:AZ298"/>
    <mergeCell ref="BA298:BP298"/>
    <mergeCell ref="BQ298:CF298"/>
    <mergeCell ref="CG298:CY298"/>
    <mergeCell ref="CZ298:DO298"/>
    <mergeCell ref="A294:AB297"/>
    <mergeCell ref="AC294:AK297"/>
    <mergeCell ref="AL294:AZ297"/>
    <mergeCell ref="BA294:FK294"/>
    <mergeCell ref="BA295:BP297"/>
    <mergeCell ref="BQ295:FK295"/>
    <mergeCell ref="BQ296:CF297"/>
    <mergeCell ref="CG296:CY297"/>
    <mergeCell ref="CZ296:DO297"/>
    <mergeCell ref="DP296:EE297"/>
    <mergeCell ref="EV291:FK291"/>
    <mergeCell ref="EF290:EU290"/>
    <mergeCell ref="EV290:FK290"/>
    <mergeCell ref="CZ291:DO291"/>
    <mergeCell ref="DP289:EE289"/>
    <mergeCell ref="EF289:EU289"/>
    <mergeCell ref="DP291:EE291"/>
    <mergeCell ref="CZ290:DO290"/>
    <mergeCell ref="DP290:EE290"/>
    <mergeCell ref="EF291:EU291"/>
    <mergeCell ref="BQ290:CF290"/>
    <mergeCell ref="CG290:CY290"/>
    <mergeCell ref="B290:AB290"/>
    <mergeCell ref="AC290:AK290"/>
    <mergeCell ref="AL290:AZ290"/>
    <mergeCell ref="BA290:BP290"/>
    <mergeCell ref="BQ291:CF291"/>
    <mergeCell ref="CG291:CY291"/>
    <mergeCell ref="B291:AB291"/>
    <mergeCell ref="AC291:AK291"/>
    <mergeCell ref="AL291:AZ291"/>
    <mergeCell ref="BA291:BP291"/>
    <mergeCell ref="EF288:EU288"/>
    <mergeCell ref="EV288:FK288"/>
    <mergeCell ref="B289:AB289"/>
    <mergeCell ref="AC289:AK289"/>
    <mergeCell ref="AL289:AZ289"/>
    <mergeCell ref="BA289:BP289"/>
    <mergeCell ref="BQ289:CF289"/>
    <mergeCell ref="CG289:CY289"/>
    <mergeCell ref="EV289:FK289"/>
    <mergeCell ref="CZ289:DO289"/>
    <mergeCell ref="EF287:EU287"/>
    <mergeCell ref="EV287:FK287"/>
    <mergeCell ref="B288:AB288"/>
    <mergeCell ref="AC288:AK288"/>
    <mergeCell ref="AL288:AZ288"/>
    <mergeCell ref="BA288:BP288"/>
    <mergeCell ref="BQ288:CF288"/>
    <mergeCell ref="CG288:CY288"/>
    <mergeCell ref="CZ288:DO288"/>
    <mergeCell ref="DP288:EE288"/>
    <mergeCell ref="EF286:EU286"/>
    <mergeCell ref="EV286:FK286"/>
    <mergeCell ref="B287:AB287"/>
    <mergeCell ref="AC287:AK287"/>
    <mergeCell ref="AL287:AZ287"/>
    <mergeCell ref="BA287:BP287"/>
    <mergeCell ref="BQ287:CF287"/>
    <mergeCell ref="CG287:CY287"/>
    <mergeCell ref="CZ287:DO287"/>
    <mergeCell ref="DP287:EE287"/>
    <mergeCell ref="EF285:EU285"/>
    <mergeCell ref="EV285:FK285"/>
    <mergeCell ref="B286:AB286"/>
    <mergeCell ref="AC286:AK286"/>
    <mergeCell ref="AL286:AZ286"/>
    <mergeCell ref="BA286:BP286"/>
    <mergeCell ref="BQ286:CF286"/>
    <mergeCell ref="CG286:CY286"/>
    <mergeCell ref="CZ286:DO286"/>
    <mergeCell ref="DP286:EE286"/>
    <mergeCell ref="EF284:EU284"/>
    <mergeCell ref="EV284:FK284"/>
    <mergeCell ref="B285:AB285"/>
    <mergeCell ref="AC285:AK285"/>
    <mergeCell ref="AL285:AZ285"/>
    <mergeCell ref="BA285:BP285"/>
    <mergeCell ref="BQ285:CF285"/>
    <mergeCell ref="CG285:CY285"/>
    <mergeCell ref="CZ285:DO285"/>
    <mergeCell ref="DP285:EE285"/>
    <mergeCell ref="EF283:EU283"/>
    <mergeCell ref="EV283:FK283"/>
    <mergeCell ref="B284:AB284"/>
    <mergeCell ref="AC284:AK284"/>
    <mergeCell ref="AL284:AZ284"/>
    <mergeCell ref="BA284:BP284"/>
    <mergeCell ref="BQ284:CF284"/>
    <mergeCell ref="CG284:CY284"/>
    <mergeCell ref="CZ284:DO284"/>
    <mergeCell ref="DP284:EE284"/>
    <mergeCell ref="BQ283:CF283"/>
    <mergeCell ref="CG283:CY283"/>
    <mergeCell ref="CZ283:DO283"/>
    <mergeCell ref="DP283:EE283"/>
    <mergeCell ref="B283:AB283"/>
    <mergeCell ref="AC283:AK283"/>
    <mergeCell ref="AL283:AZ283"/>
    <mergeCell ref="BA283:BP283"/>
    <mergeCell ref="AC282:AK282"/>
    <mergeCell ref="AL282:AZ282"/>
    <mergeCell ref="BA282:BP282"/>
    <mergeCell ref="B282:AB282"/>
    <mergeCell ref="EV280:FK280"/>
    <mergeCell ref="EF281:EU281"/>
    <mergeCell ref="EV281:FK281"/>
    <mergeCell ref="DP281:EE281"/>
    <mergeCell ref="EF280:EU280"/>
    <mergeCell ref="EV282:FK282"/>
    <mergeCell ref="EF282:EU282"/>
    <mergeCell ref="BA280:BP280"/>
    <mergeCell ref="DP282:EE282"/>
    <mergeCell ref="BA281:BP281"/>
    <mergeCell ref="BQ282:CF282"/>
    <mergeCell ref="CG282:CY282"/>
    <mergeCell ref="BQ281:CF281"/>
    <mergeCell ref="CG281:CY281"/>
    <mergeCell ref="CZ281:DO281"/>
    <mergeCell ref="CZ282:DO282"/>
    <mergeCell ref="BQ280:CF280"/>
    <mergeCell ref="B279:AB279"/>
    <mergeCell ref="AC279:AK279"/>
    <mergeCell ref="AL279:AZ279"/>
    <mergeCell ref="B280:AB281"/>
    <mergeCell ref="AC280:AK280"/>
    <mergeCell ref="AL280:AZ280"/>
    <mergeCell ref="AL281:AZ281"/>
    <mergeCell ref="AC281:AK281"/>
    <mergeCell ref="BA279:BP279"/>
    <mergeCell ref="DP280:EE280"/>
    <mergeCell ref="CG280:CY280"/>
    <mergeCell ref="DP279:EE279"/>
    <mergeCell ref="CZ279:DO279"/>
    <mergeCell ref="CZ280:DO280"/>
    <mergeCell ref="CG279:CY279"/>
    <mergeCell ref="EV276:FK276"/>
    <mergeCell ref="CZ276:DO276"/>
    <mergeCell ref="EF278:EU278"/>
    <mergeCell ref="CG276:CY276"/>
    <mergeCell ref="EF279:EU279"/>
    <mergeCell ref="EV279:FK279"/>
    <mergeCell ref="BQ279:CF279"/>
    <mergeCell ref="CZ278:DO278"/>
    <mergeCell ref="CG278:CY278"/>
    <mergeCell ref="AC278:AK278"/>
    <mergeCell ref="EV277:FK277"/>
    <mergeCell ref="EV278:FK278"/>
    <mergeCell ref="DP278:EE278"/>
    <mergeCell ref="DP277:EE277"/>
    <mergeCell ref="DP275:EE275"/>
    <mergeCell ref="EF275:EU275"/>
    <mergeCell ref="DP276:EE276"/>
    <mergeCell ref="B277:AB278"/>
    <mergeCell ref="AC277:AK277"/>
    <mergeCell ref="AL277:AZ277"/>
    <mergeCell ref="BA277:BP277"/>
    <mergeCell ref="BQ277:CF277"/>
    <mergeCell ref="CZ277:DO277"/>
    <mergeCell ref="CG277:CY277"/>
    <mergeCell ref="B276:AB276"/>
    <mergeCell ref="AC276:AK276"/>
    <mergeCell ref="AL276:AZ276"/>
    <mergeCell ref="BA276:BP276"/>
    <mergeCell ref="BQ276:CF276"/>
    <mergeCell ref="CG275:CY275"/>
    <mergeCell ref="CZ274:DO274"/>
    <mergeCell ref="EV275:FK275"/>
    <mergeCell ref="AL278:AZ278"/>
    <mergeCell ref="BA278:BP278"/>
    <mergeCell ref="BQ278:CF278"/>
    <mergeCell ref="CZ275:DO275"/>
    <mergeCell ref="DP274:EE274"/>
    <mergeCell ref="EF274:EU274"/>
    <mergeCell ref="EF276:EU276"/>
    <mergeCell ref="EF277:EU277"/>
    <mergeCell ref="CZ273:DO273"/>
    <mergeCell ref="DP273:EE273"/>
    <mergeCell ref="EF273:EU273"/>
    <mergeCell ref="EV274:FK274"/>
    <mergeCell ref="B275:AB275"/>
    <mergeCell ref="AC275:AK275"/>
    <mergeCell ref="AL275:AZ275"/>
    <mergeCell ref="BA275:BP275"/>
    <mergeCell ref="BQ275:CF275"/>
    <mergeCell ref="CG274:CY274"/>
    <mergeCell ref="CZ272:DO272"/>
    <mergeCell ref="DP272:EE272"/>
    <mergeCell ref="EF272:EU272"/>
    <mergeCell ref="EV273:FK273"/>
    <mergeCell ref="B274:AB274"/>
    <mergeCell ref="AC274:AK274"/>
    <mergeCell ref="AL274:AZ274"/>
    <mergeCell ref="BA274:BP274"/>
    <mergeCell ref="BQ274:CF274"/>
    <mergeCell ref="CG273:CY273"/>
    <mergeCell ref="AL271:AZ271"/>
    <mergeCell ref="BA271:BP271"/>
    <mergeCell ref="B270:AB270"/>
    <mergeCell ref="EV272:FK272"/>
    <mergeCell ref="B273:AB273"/>
    <mergeCell ref="AC273:AK273"/>
    <mergeCell ref="AL273:AZ273"/>
    <mergeCell ref="BA273:BP273"/>
    <mergeCell ref="BQ273:CF273"/>
    <mergeCell ref="CG272:CY272"/>
    <mergeCell ref="EF271:EU271"/>
    <mergeCell ref="EF269:EU269"/>
    <mergeCell ref="B271:AB271"/>
    <mergeCell ref="AC271:AK271"/>
    <mergeCell ref="AL269:AZ269"/>
    <mergeCell ref="BQ272:CF272"/>
    <mergeCell ref="B272:AB272"/>
    <mergeCell ref="AC272:AK272"/>
    <mergeCell ref="AL272:AZ272"/>
    <mergeCell ref="BA272:BP272"/>
    <mergeCell ref="DP270:EE270"/>
    <mergeCell ref="CG270:CY270"/>
    <mergeCell ref="EV269:FK269"/>
    <mergeCell ref="EF270:EU270"/>
    <mergeCell ref="EV271:FK271"/>
    <mergeCell ref="BQ271:CF271"/>
    <mergeCell ref="CZ271:DO271"/>
    <mergeCell ref="DP271:EE271"/>
    <mergeCell ref="CG271:CY271"/>
    <mergeCell ref="EV270:FK270"/>
    <mergeCell ref="EV268:FK268"/>
    <mergeCell ref="DP267:EE267"/>
    <mergeCell ref="EF268:EU268"/>
    <mergeCell ref="CZ268:DO268"/>
    <mergeCell ref="DP268:EE268"/>
    <mergeCell ref="AC270:AK270"/>
    <mergeCell ref="AL270:AZ270"/>
    <mergeCell ref="BA270:BP270"/>
    <mergeCell ref="BQ270:CF270"/>
    <mergeCell ref="CZ270:DO270"/>
    <mergeCell ref="CZ269:DO269"/>
    <mergeCell ref="DP269:EE269"/>
    <mergeCell ref="B268:AB268"/>
    <mergeCell ref="AC268:AK268"/>
    <mergeCell ref="CG269:CY269"/>
    <mergeCell ref="AL268:AZ268"/>
    <mergeCell ref="BA268:BP268"/>
    <mergeCell ref="AC269:AK269"/>
    <mergeCell ref="BQ268:CF268"/>
    <mergeCell ref="CG268:CY268"/>
    <mergeCell ref="BA269:BP269"/>
    <mergeCell ref="BQ269:CF269"/>
    <mergeCell ref="B269:AB269"/>
    <mergeCell ref="BQ265:CF265"/>
    <mergeCell ref="CG266:CY266"/>
    <mergeCell ref="BQ264:CF264"/>
    <mergeCell ref="BQ267:CF267"/>
    <mergeCell ref="CG267:CY267"/>
    <mergeCell ref="AC264:AK266"/>
    <mergeCell ref="B267:AB267"/>
    <mergeCell ref="AC267:AK267"/>
    <mergeCell ref="AL267:AZ267"/>
    <mergeCell ref="CZ266:DO266"/>
    <mergeCell ref="EF266:EU266"/>
    <mergeCell ref="DP266:EE266"/>
    <mergeCell ref="DP265:EE265"/>
    <mergeCell ref="CZ265:DO265"/>
    <mergeCell ref="EF265:EU265"/>
    <mergeCell ref="CZ267:DO267"/>
    <mergeCell ref="CZ264:DO264"/>
    <mergeCell ref="DP264:EE264"/>
    <mergeCell ref="EF264:EU264"/>
    <mergeCell ref="DP263:EE263"/>
    <mergeCell ref="BA267:BP267"/>
    <mergeCell ref="EV264:FK264"/>
    <mergeCell ref="CG265:CY265"/>
    <mergeCell ref="EV267:FK267"/>
    <mergeCell ref="BA265:BP265"/>
    <mergeCell ref="EF263:EU263"/>
    <mergeCell ref="B263:AB263"/>
    <mergeCell ref="AC263:AK263"/>
    <mergeCell ref="EV265:FK265"/>
    <mergeCell ref="EF267:EU267"/>
    <mergeCell ref="BQ266:CF266"/>
    <mergeCell ref="CG264:CY264"/>
    <mergeCell ref="EV266:FK266"/>
    <mergeCell ref="AL264:AZ264"/>
    <mergeCell ref="BA264:BP264"/>
    <mergeCell ref="EV263:FK263"/>
    <mergeCell ref="B266:AB266"/>
    <mergeCell ref="AL266:AZ266"/>
    <mergeCell ref="BA266:BP266"/>
    <mergeCell ref="B264:AB264"/>
    <mergeCell ref="B265:AB265"/>
    <mergeCell ref="AL265:AZ265"/>
    <mergeCell ref="CG263:CY263"/>
    <mergeCell ref="CZ263:DO263"/>
    <mergeCell ref="AL263:AZ263"/>
    <mergeCell ref="BA263:BP263"/>
    <mergeCell ref="BQ263:CF263"/>
    <mergeCell ref="BA262:BP262"/>
    <mergeCell ref="AC261:AK261"/>
    <mergeCell ref="AL261:AZ261"/>
    <mergeCell ref="CZ261:DO261"/>
    <mergeCell ref="DP261:EE261"/>
    <mergeCell ref="AC262:AK262"/>
    <mergeCell ref="AL262:AZ262"/>
    <mergeCell ref="CG262:CY262"/>
    <mergeCell ref="EV262:FK262"/>
    <mergeCell ref="EF262:EU262"/>
    <mergeCell ref="CZ262:DO262"/>
    <mergeCell ref="BQ262:CF262"/>
    <mergeCell ref="EV260:FK260"/>
    <mergeCell ref="EV261:FK261"/>
    <mergeCell ref="EF261:EU261"/>
    <mergeCell ref="DP262:EE262"/>
    <mergeCell ref="B260:AB260"/>
    <mergeCell ref="AC260:AK260"/>
    <mergeCell ref="AL260:AZ260"/>
    <mergeCell ref="BA260:BP260"/>
    <mergeCell ref="B262:AB262"/>
    <mergeCell ref="CG261:CY261"/>
    <mergeCell ref="BQ260:CF260"/>
    <mergeCell ref="BA261:BP261"/>
    <mergeCell ref="BQ261:CF261"/>
    <mergeCell ref="B261:AB261"/>
    <mergeCell ref="CG259:CY259"/>
    <mergeCell ref="CZ260:DO260"/>
    <mergeCell ref="DP260:EE260"/>
    <mergeCell ref="EV259:FK259"/>
    <mergeCell ref="EF259:EU259"/>
    <mergeCell ref="EF260:EU260"/>
    <mergeCell ref="DP259:EE259"/>
    <mergeCell ref="CG260:CY260"/>
    <mergeCell ref="DP258:EE258"/>
    <mergeCell ref="EV257:FK257"/>
    <mergeCell ref="EF257:EU257"/>
    <mergeCell ref="EV258:FK258"/>
    <mergeCell ref="EF258:EU258"/>
    <mergeCell ref="DP257:EE257"/>
    <mergeCell ref="B259:AB259"/>
    <mergeCell ref="AC259:AK259"/>
    <mergeCell ref="AL259:AZ259"/>
    <mergeCell ref="BA259:BP259"/>
    <mergeCell ref="BQ259:CF259"/>
    <mergeCell ref="CZ258:DO258"/>
    <mergeCell ref="CG258:CY258"/>
    <mergeCell ref="BQ258:CF258"/>
    <mergeCell ref="CZ259:DO259"/>
    <mergeCell ref="B258:AB258"/>
    <mergeCell ref="AC258:AK258"/>
    <mergeCell ref="AL258:AZ258"/>
    <mergeCell ref="BA258:BP258"/>
    <mergeCell ref="BA255:BP255"/>
    <mergeCell ref="BA256:BP256"/>
    <mergeCell ref="EF254:EU254"/>
    <mergeCell ref="CZ255:DO255"/>
    <mergeCell ref="DP254:EE254"/>
    <mergeCell ref="BA257:BP257"/>
    <mergeCell ref="CZ256:DO256"/>
    <mergeCell ref="CZ257:DO257"/>
    <mergeCell ref="CZ254:DO254"/>
    <mergeCell ref="BA254:BP254"/>
    <mergeCell ref="CG255:CY255"/>
    <mergeCell ref="CG256:CY256"/>
    <mergeCell ref="BQ256:CF256"/>
    <mergeCell ref="BQ257:CF257"/>
    <mergeCell ref="CG257:CY257"/>
    <mergeCell ref="BQ254:CF254"/>
    <mergeCell ref="B254:AB254"/>
    <mergeCell ref="AC254:AK257"/>
    <mergeCell ref="AL254:AZ254"/>
    <mergeCell ref="B255:AB255"/>
    <mergeCell ref="AL255:AZ255"/>
    <mergeCell ref="B256:AB257"/>
    <mergeCell ref="AL257:AZ257"/>
    <mergeCell ref="AL256:AZ256"/>
    <mergeCell ref="BA253:BP253"/>
    <mergeCell ref="BQ253:CF253"/>
    <mergeCell ref="CG253:CY253"/>
    <mergeCell ref="CZ253:DO253"/>
    <mergeCell ref="B252:AB252"/>
    <mergeCell ref="AL252:AZ252"/>
    <mergeCell ref="BA252:BP252"/>
    <mergeCell ref="BQ252:CF252"/>
    <mergeCell ref="B253:AB253"/>
    <mergeCell ref="AL253:AZ253"/>
    <mergeCell ref="EF251:EU251"/>
    <mergeCell ref="EV255:FK255"/>
    <mergeCell ref="DP255:EE255"/>
    <mergeCell ref="EF255:EU255"/>
    <mergeCell ref="EV254:FK254"/>
    <mergeCell ref="EF252:EU252"/>
    <mergeCell ref="EV252:FK252"/>
    <mergeCell ref="EV253:FK253"/>
    <mergeCell ref="EV256:FK256"/>
    <mergeCell ref="CG254:CY254"/>
    <mergeCell ref="BQ255:CF255"/>
    <mergeCell ref="DP256:EE256"/>
    <mergeCell ref="EF256:EU256"/>
    <mergeCell ref="CG252:CY252"/>
    <mergeCell ref="CZ252:DO252"/>
    <mergeCell ref="DP253:EE253"/>
    <mergeCell ref="EF253:EU253"/>
    <mergeCell ref="DP252:EE252"/>
    <mergeCell ref="EF250:EU250"/>
    <mergeCell ref="EV250:FK250"/>
    <mergeCell ref="B251:AB251"/>
    <mergeCell ref="AL251:AZ251"/>
    <mergeCell ref="BA251:BP251"/>
    <mergeCell ref="BQ251:CF251"/>
    <mergeCell ref="CG251:CY251"/>
    <mergeCell ref="CZ251:DO251"/>
    <mergeCell ref="EV251:FK251"/>
    <mergeCell ref="DP251:EE251"/>
    <mergeCell ref="DP249:EE249"/>
    <mergeCell ref="EF249:EU249"/>
    <mergeCell ref="EV249:FK249"/>
    <mergeCell ref="B250:AB250"/>
    <mergeCell ref="AL250:AZ250"/>
    <mergeCell ref="BA250:BP250"/>
    <mergeCell ref="BQ250:CF250"/>
    <mergeCell ref="CG250:CY250"/>
    <mergeCell ref="CZ250:DO250"/>
    <mergeCell ref="DP250:EE250"/>
    <mergeCell ref="DP248:EE248"/>
    <mergeCell ref="EF248:EU248"/>
    <mergeCell ref="EV248:FK248"/>
    <mergeCell ref="B249:AB249"/>
    <mergeCell ref="AC249:AK253"/>
    <mergeCell ref="AL249:AZ249"/>
    <mergeCell ref="BA249:BP249"/>
    <mergeCell ref="BQ249:CF249"/>
    <mergeCell ref="CG249:CY249"/>
    <mergeCell ref="CZ249:DO249"/>
    <mergeCell ref="DP247:EE247"/>
    <mergeCell ref="EF247:EU247"/>
    <mergeCell ref="EV247:FK247"/>
    <mergeCell ref="B248:AB248"/>
    <mergeCell ref="AC248:AK248"/>
    <mergeCell ref="AL248:AZ248"/>
    <mergeCell ref="BA248:BP248"/>
    <mergeCell ref="BQ248:CF248"/>
    <mergeCell ref="CG248:CY248"/>
    <mergeCell ref="CZ248:DO248"/>
    <mergeCell ref="DP246:EE246"/>
    <mergeCell ref="EF246:EU246"/>
    <mergeCell ref="EV246:FK246"/>
    <mergeCell ref="B247:AB247"/>
    <mergeCell ref="AC247:AK247"/>
    <mergeCell ref="AL247:AZ247"/>
    <mergeCell ref="BA247:BP247"/>
    <mergeCell ref="BQ247:CF247"/>
    <mergeCell ref="CG247:CY247"/>
    <mergeCell ref="CZ247:DO247"/>
    <mergeCell ref="DP245:EE245"/>
    <mergeCell ref="EF245:EU245"/>
    <mergeCell ref="EV245:FK245"/>
    <mergeCell ref="B246:AB246"/>
    <mergeCell ref="AC246:AK246"/>
    <mergeCell ref="AL246:AZ246"/>
    <mergeCell ref="BA246:BP246"/>
    <mergeCell ref="BQ246:CF246"/>
    <mergeCell ref="CG246:CY246"/>
    <mergeCell ref="CZ246:DO246"/>
    <mergeCell ref="DP244:EE244"/>
    <mergeCell ref="EF244:EU244"/>
    <mergeCell ref="EV244:FK244"/>
    <mergeCell ref="B245:AB245"/>
    <mergeCell ref="AC245:AK245"/>
    <mergeCell ref="AL245:AZ245"/>
    <mergeCell ref="BA245:BP245"/>
    <mergeCell ref="BQ245:CF245"/>
    <mergeCell ref="CG245:CY245"/>
    <mergeCell ref="CZ245:DO245"/>
    <mergeCell ref="DP243:EE243"/>
    <mergeCell ref="EF243:EU243"/>
    <mergeCell ref="EV243:FK243"/>
    <mergeCell ref="B244:AB244"/>
    <mergeCell ref="AC244:AK244"/>
    <mergeCell ref="AL244:AZ244"/>
    <mergeCell ref="BA244:BP244"/>
    <mergeCell ref="BQ244:CF244"/>
    <mergeCell ref="CG244:CY244"/>
    <mergeCell ref="CZ244:DO244"/>
    <mergeCell ref="DP242:EE242"/>
    <mergeCell ref="EF242:EU242"/>
    <mergeCell ref="EV242:FK242"/>
    <mergeCell ref="B243:AB243"/>
    <mergeCell ref="AC243:AK243"/>
    <mergeCell ref="AL243:AZ243"/>
    <mergeCell ref="BA243:BP243"/>
    <mergeCell ref="BQ243:CF243"/>
    <mergeCell ref="CG243:CY243"/>
    <mergeCell ref="CZ243:DO243"/>
    <mergeCell ref="DP241:EE241"/>
    <mergeCell ref="EF241:EU241"/>
    <mergeCell ref="EV241:FK241"/>
    <mergeCell ref="B242:AB242"/>
    <mergeCell ref="AC242:AK242"/>
    <mergeCell ref="AL242:AZ242"/>
    <mergeCell ref="BA242:BP242"/>
    <mergeCell ref="BQ242:CF242"/>
    <mergeCell ref="CG242:CY242"/>
    <mergeCell ref="CZ242:DO242"/>
    <mergeCell ref="DP240:EE240"/>
    <mergeCell ref="EF240:EU240"/>
    <mergeCell ref="EV240:FK240"/>
    <mergeCell ref="B241:AB241"/>
    <mergeCell ref="AC241:AK241"/>
    <mergeCell ref="AL241:AZ241"/>
    <mergeCell ref="BA241:BP241"/>
    <mergeCell ref="BQ241:CF241"/>
    <mergeCell ref="CG241:CY241"/>
    <mergeCell ref="CZ241:DO241"/>
    <mergeCell ref="DP239:EE239"/>
    <mergeCell ref="EF239:EU239"/>
    <mergeCell ref="EV239:FK239"/>
    <mergeCell ref="B240:AB240"/>
    <mergeCell ref="AC240:AK240"/>
    <mergeCell ref="AL240:AZ240"/>
    <mergeCell ref="BA240:BP240"/>
    <mergeCell ref="BQ240:CF240"/>
    <mergeCell ref="CG240:CY240"/>
    <mergeCell ref="CZ240:DO240"/>
    <mergeCell ref="DP238:EE238"/>
    <mergeCell ref="EF238:EU238"/>
    <mergeCell ref="EV238:FK238"/>
    <mergeCell ref="B239:AB239"/>
    <mergeCell ref="AC239:AK239"/>
    <mergeCell ref="AL239:AZ239"/>
    <mergeCell ref="BA239:BP239"/>
    <mergeCell ref="BQ239:CF239"/>
    <mergeCell ref="CG239:CY239"/>
    <mergeCell ref="CZ239:DO239"/>
    <mergeCell ref="DP237:EE237"/>
    <mergeCell ref="EF237:EU237"/>
    <mergeCell ref="EV237:FK237"/>
    <mergeCell ref="B238:AB238"/>
    <mergeCell ref="AC238:AK238"/>
    <mergeCell ref="AL238:AZ238"/>
    <mergeCell ref="BA238:BP238"/>
    <mergeCell ref="BQ238:CF238"/>
    <mergeCell ref="CG238:CY238"/>
    <mergeCell ref="CZ238:DO238"/>
    <mergeCell ref="DP236:EE236"/>
    <mergeCell ref="EF236:EU236"/>
    <mergeCell ref="EV236:FK236"/>
    <mergeCell ref="B237:AB237"/>
    <mergeCell ref="AC237:AK237"/>
    <mergeCell ref="AL237:AZ237"/>
    <mergeCell ref="BA237:BP237"/>
    <mergeCell ref="BQ237:CF237"/>
    <mergeCell ref="CG237:CY237"/>
    <mergeCell ref="CZ237:DO237"/>
    <mergeCell ref="DP235:EE235"/>
    <mergeCell ref="EF235:EU235"/>
    <mergeCell ref="EV235:FK235"/>
    <mergeCell ref="B236:AB236"/>
    <mergeCell ref="AC236:AK236"/>
    <mergeCell ref="AL236:AZ236"/>
    <mergeCell ref="BA236:BP236"/>
    <mergeCell ref="BQ236:CF236"/>
    <mergeCell ref="CG236:CY236"/>
    <mergeCell ref="CZ236:DO236"/>
    <mergeCell ref="DP234:EE234"/>
    <mergeCell ref="EF234:EU234"/>
    <mergeCell ref="EV234:FK234"/>
    <mergeCell ref="B235:AB235"/>
    <mergeCell ref="AC235:AK235"/>
    <mergeCell ref="AL235:AZ235"/>
    <mergeCell ref="BA235:BP235"/>
    <mergeCell ref="BQ235:CF235"/>
    <mergeCell ref="CG235:CY235"/>
    <mergeCell ref="CZ235:DO235"/>
    <mergeCell ref="DP233:EE233"/>
    <mergeCell ref="EF233:EU233"/>
    <mergeCell ref="EV233:FK233"/>
    <mergeCell ref="B234:AB234"/>
    <mergeCell ref="AC234:AK234"/>
    <mergeCell ref="AL234:AZ234"/>
    <mergeCell ref="BA234:BP234"/>
    <mergeCell ref="BQ234:CF234"/>
    <mergeCell ref="CG234:CY234"/>
    <mergeCell ref="CZ234:DO234"/>
    <mergeCell ref="DP232:EE232"/>
    <mergeCell ref="EF232:EU232"/>
    <mergeCell ref="EV232:FK232"/>
    <mergeCell ref="B233:AB233"/>
    <mergeCell ref="AC233:AK233"/>
    <mergeCell ref="AL233:AZ233"/>
    <mergeCell ref="BA233:BP233"/>
    <mergeCell ref="BQ233:CF233"/>
    <mergeCell ref="CG233:CY233"/>
    <mergeCell ref="CZ233:DO233"/>
    <mergeCell ref="DP231:EE231"/>
    <mergeCell ref="EF231:EU231"/>
    <mergeCell ref="EV231:FK231"/>
    <mergeCell ref="B232:AB232"/>
    <mergeCell ref="AC232:AK232"/>
    <mergeCell ref="AL232:AZ232"/>
    <mergeCell ref="BA232:BP232"/>
    <mergeCell ref="BQ232:CF232"/>
    <mergeCell ref="CG232:CY232"/>
    <mergeCell ref="CZ232:DO232"/>
    <mergeCell ref="DP230:EE230"/>
    <mergeCell ref="EF230:EU230"/>
    <mergeCell ref="EV230:FK230"/>
    <mergeCell ref="B231:AB231"/>
    <mergeCell ref="AC231:AK231"/>
    <mergeCell ref="AL231:AZ231"/>
    <mergeCell ref="BA231:BP231"/>
    <mergeCell ref="BQ231:CF231"/>
    <mergeCell ref="CG231:CY231"/>
    <mergeCell ref="CZ231:DO231"/>
    <mergeCell ref="DP229:EE229"/>
    <mergeCell ref="EF229:EU229"/>
    <mergeCell ref="EV229:FK229"/>
    <mergeCell ref="B230:AB230"/>
    <mergeCell ref="AC230:AK230"/>
    <mergeCell ref="AL230:AZ230"/>
    <mergeCell ref="BA230:BP230"/>
    <mergeCell ref="BQ230:CF230"/>
    <mergeCell ref="CG230:CY230"/>
    <mergeCell ref="CZ230:DO230"/>
    <mergeCell ref="DP228:EE228"/>
    <mergeCell ref="EF228:EU228"/>
    <mergeCell ref="EV228:FK228"/>
    <mergeCell ref="B229:AB229"/>
    <mergeCell ref="AC229:AK229"/>
    <mergeCell ref="AL229:AZ229"/>
    <mergeCell ref="BA229:BP229"/>
    <mergeCell ref="BQ229:CF229"/>
    <mergeCell ref="CG229:CY229"/>
    <mergeCell ref="CZ229:DO229"/>
    <mergeCell ref="DP227:EE227"/>
    <mergeCell ref="EF227:EU227"/>
    <mergeCell ref="EV227:FK227"/>
    <mergeCell ref="B228:AB228"/>
    <mergeCell ref="AC228:AK228"/>
    <mergeCell ref="AL228:AZ228"/>
    <mergeCell ref="BA228:BP228"/>
    <mergeCell ref="BQ228:CF228"/>
    <mergeCell ref="CG228:CY228"/>
    <mergeCell ref="CZ228:DO228"/>
    <mergeCell ref="DP226:EE226"/>
    <mergeCell ref="EF226:EU226"/>
    <mergeCell ref="EV226:FK226"/>
    <mergeCell ref="B227:AB227"/>
    <mergeCell ref="AC227:AK227"/>
    <mergeCell ref="AL227:AZ227"/>
    <mergeCell ref="BA227:BP227"/>
    <mergeCell ref="BQ227:CF227"/>
    <mergeCell ref="CG227:CY227"/>
    <mergeCell ref="CZ227:DO227"/>
    <mergeCell ref="DP225:EE225"/>
    <mergeCell ref="EF225:EU225"/>
    <mergeCell ref="EV225:FK225"/>
    <mergeCell ref="B226:AB226"/>
    <mergeCell ref="AC226:AK226"/>
    <mergeCell ref="AL226:AZ226"/>
    <mergeCell ref="BA226:BP226"/>
    <mergeCell ref="BQ226:CF226"/>
    <mergeCell ref="CG226:CY226"/>
    <mergeCell ref="CZ226:DO226"/>
    <mergeCell ref="DP224:EE224"/>
    <mergeCell ref="EF224:EU224"/>
    <mergeCell ref="EV224:FK224"/>
    <mergeCell ref="B225:AB225"/>
    <mergeCell ref="AC225:AK225"/>
    <mergeCell ref="AL225:AZ225"/>
    <mergeCell ref="BA225:BP225"/>
    <mergeCell ref="BQ225:CF225"/>
    <mergeCell ref="CG225:CY225"/>
    <mergeCell ref="CZ225:DO225"/>
    <mergeCell ref="DP223:EE223"/>
    <mergeCell ref="EF223:EU223"/>
    <mergeCell ref="EV223:FK223"/>
    <mergeCell ref="B224:AB224"/>
    <mergeCell ref="AC224:AK224"/>
    <mergeCell ref="AL224:AZ224"/>
    <mergeCell ref="BA224:BP224"/>
    <mergeCell ref="BQ224:CF224"/>
    <mergeCell ref="CG224:CY224"/>
    <mergeCell ref="CZ224:DO224"/>
    <mergeCell ref="DP222:EE222"/>
    <mergeCell ref="EF222:EU222"/>
    <mergeCell ref="EV222:FK222"/>
    <mergeCell ref="B223:AB223"/>
    <mergeCell ref="AC223:AK223"/>
    <mergeCell ref="AL223:AZ223"/>
    <mergeCell ref="BA223:BP223"/>
    <mergeCell ref="BQ223:CF223"/>
    <mergeCell ref="CG223:CY223"/>
    <mergeCell ref="CZ223:DO223"/>
    <mergeCell ref="DP221:EE221"/>
    <mergeCell ref="EF221:EU221"/>
    <mergeCell ref="EV221:FK221"/>
    <mergeCell ref="B222:AB222"/>
    <mergeCell ref="AC222:AK222"/>
    <mergeCell ref="AL222:AZ222"/>
    <mergeCell ref="BA222:BP222"/>
    <mergeCell ref="BQ222:CF222"/>
    <mergeCell ref="CG222:CY222"/>
    <mergeCell ref="CZ222:DO222"/>
    <mergeCell ref="DP220:EE220"/>
    <mergeCell ref="EF220:EU220"/>
    <mergeCell ref="EV220:FK220"/>
    <mergeCell ref="B221:AB221"/>
    <mergeCell ref="AC221:AK221"/>
    <mergeCell ref="AL221:AZ221"/>
    <mergeCell ref="BA221:BP221"/>
    <mergeCell ref="BQ221:CF221"/>
    <mergeCell ref="CG221:CY221"/>
    <mergeCell ref="CZ221:DO221"/>
    <mergeCell ref="AC214:AK217"/>
    <mergeCell ref="EF219:EU219"/>
    <mergeCell ref="EV219:FK219"/>
    <mergeCell ref="B220:AB220"/>
    <mergeCell ref="AC220:AK220"/>
    <mergeCell ref="AL220:AZ220"/>
    <mergeCell ref="BA220:BP220"/>
    <mergeCell ref="BQ220:CF220"/>
    <mergeCell ref="CG220:CY220"/>
    <mergeCell ref="CZ220:DO220"/>
    <mergeCell ref="AC218:AK218"/>
    <mergeCell ref="AL218:AZ218"/>
    <mergeCell ref="BA218:BP218"/>
    <mergeCell ref="CZ218:DO218"/>
    <mergeCell ref="DP218:EE218"/>
    <mergeCell ref="BQ218:CF218"/>
    <mergeCell ref="CG218:CY218"/>
    <mergeCell ref="BA214:FK214"/>
    <mergeCell ref="BA215:BP217"/>
    <mergeCell ref="BQ215:FK215"/>
    <mergeCell ref="BQ216:CF217"/>
    <mergeCell ref="CG216:CY217"/>
    <mergeCell ref="CZ216:DO217"/>
    <mergeCell ref="EF216:FK216"/>
    <mergeCell ref="DP216:EE217"/>
    <mergeCell ref="EF217:EU217"/>
    <mergeCell ref="EV217:FK217"/>
    <mergeCell ref="EF171:EU171"/>
    <mergeCell ref="CD6:DJ6"/>
    <mergeCell ref="DK6:FK6"/>
    <mergeCell ref="BX35:CO35"/>
    <mergeCell ref="A122:FL122"/>
    <mergeCell ref="B159:AB159"/>
    <mergeCell ref="AC159:AK159"/>
    <mergeCell ref="AL159:AZ159"/>
    <mergeCell ref="EV160:FI160"/>
    <mergeCell ref="DP159:EE159"/>
    <mergeCell ref="CD2:FK2"/>
    <mergeCell ref="CD3:FK3"/>
    <mergeCell ref="CD4:FK4"/>
    <mergeCell ref="CD5:DJ5"/>
    <mergeCell ref="DK5:FK5"/>
    <mergeCell ref="B50:EG50"/>
    <mergeCell ref="B47:EG47"/>
    <mergeCell ref="AM14:AO14"/>
    <mergeCell ref="AP14:BG14"/>
    <mergeCell ref="BH14:BK14"/>
    <mergeCell ref="EF150:EU150"/>
    <mergeCell ref="DP148:EE148"/>
    <mergeCell ref="B51:EG51"/>
    <mergeCell ref="B61:EG61"/>
    <mergeCell ref="EH61:FK61"/>
    <mergeCell ref="B55:EG55"/>
    <mergeCell ref="EH55:FK55"/>
    <mergeCell ref="B56:EG56"/>
    <mergeCell ref="EH51:FK51"/>
    <mergeCell ref="EH56:FK56"/>
    <mergeCell ref="BK35:BP35"/>
    <mergeCell ref="BU35:BW35"/>
    <mergeCell ref="CT35:CW35"/>
    <mergeCell ref="BM19:DX19"/>
    <mergeCell ref="BM18:DX18"/>
    <mergeCell ref="EO17:FK17"/>
    <mergeCell ref="A19:BL19"/>
    <mergeCell ref="A17:BL17"/>
    <mergeCell ref="BM17:DX17"/>
    <mergeCell ref="EO22:FK22"/>
    <mergeCell ref="AG14:AH14"/>
    <mergeCell ref="A37:EG37"/>
    <mergeCell ref="A16:BL16"/>
    <mergeCell ref="BM16:DX16"/>
    <mergeCell ref="AI14:AL14"/>
    <mergeCell ref="BQ35:BT35"/>
    <mergeCell ref="B34:FJ34"/>
    <mergeCell ref="A32:FK32"/>
    <mergeCell ref="EO18:FK18"/>
    <mergeCell ref="A22:BL22"/>
    <mergeCell ref="EO12:FK12"/>
    <mergeCell ref="CE10:CH10"/>
    <mergeCell ref="CI10:CO10"/>
    <mergeCell ref="EO13:FK13"/>
    <mergeCell ref="EO19:FK19"/>
    <mergeCell ref="A18:BL18"/>
    <mergeCell ref="EO14:FK15"/>
    <mergeCell ref="BL14:BO14"/>
    <mergeCell ref="EO16:FK16"/>
    <mergeCell ref="BP14:BS14"/>
    <mergeCell ref="A30:FK30"/>
    <mergeCell ref="BM21:DX21"/>
    <mergeCell ref="A28:FK28"/>
    <mergeCell ref="EO21:FK21"/>
    <mergeCell ref="A21:BL21"/>
    <mergeCell ref="BM20:DX20"/>
    <mergeCell ref="DK7:EB7"/>
    <mergeCell ref="A9:FK9"/>
    <mergeCell ref="BV10:CD10"/>
    <mergeCell ref="DH7:DJ7"/>
    <mergeCell ref="DB7:DC7"/>
    <mergeCell ref="DD7:DG7"/>
    <mergeCell ref="EK7:EN7"/>
    <mergeCell ref="EC7:EF7"/>
    <mergeCell ref="EG7:EJ7"/>
    <mergeCell ref="B40:EG40"/>
    <mergeCell ref="EH46:FK46"/>
    <mergeCell ref="B48:EG48"/>
    <mergeCell ref="EH47:FK47"/>
    <mergeCell ref="EH40:FK40"/>
    <mergeCell ref="B41:EG41"/>
    <mergeCell ref="EH41:FK41"/>
    <mergeCell ref="B42:EG42"/>
    <mergeCell ref="EH42:FK42"/>
    <mergeCell ref="B44:EG44"/>
    <mergeCell ref="B39:EG39"/>
    <mergeCell ref="EH38:FK38"/>
    <mergeCell ref="EH39:FK39"/>
    <mergeCell ref="EO20:FK20"/>
    <mergeCell ref="A20:BL20"/>
    <mergeCell ref="B25:FJ25"/>
    <mergeCell ref="B38:EG38"/>
    <mergeCell ref="CP35:CS35"/>
    <mergeCell ref="EH37:FK37"/>
    <mergeCell ref="CX35:DA35"/>
    <mergeCell ref="EH44:FK44"/>
    <mergeCell ref="B43:EG43"/>
    <mergeCell ref="EH43:FK43"/>
    <mergeCell ref="EH50:FK50"/>
    <mergeCell ref="EH49:FK49"/>
    <mergeCell ref="B45:EG45"/>
    <mergeCell ref="EH45:FK45"/>
    <mergeCell ref="EH48:FK48"/>
    <mergeCell ref="B49:EG49"/>
    <mergeCell ref="B46:EG46"/>
    <mergeCell ref="B57:EG57"/>
    <mergeCell ref="EH57:FK57"/>
    <mergeCell ref="B52:EG52"/>
    <mergeCell ref="EH52:FK52"/>
    <mergeCell ref="B53:EG53"/>
    <mergeCell ref="EH53:FK53"/>
    <mergeCell ref="B54:EG54"/>
    <mergeCell ref="EH54:FK54"/>
    <mergeCell ref="B58:EG58"/>
    <mergeCell ref="EH58:FK58"/>
    <mergeCell ref="B59:EG59"/>
    <mergeCell ref="EH59:FK59"/>
    <mergeCell ref="B60:EG60"/>
    <mergeCell ref="EH60:FK60"/>
    <mergeCell ref="B64:EG64"/>
    <mergeCell ref="EH64:FK64"/>
    <mergeCell ref="B65:EG65"/>
    <mergeCell ref="EH65:FK65"/>
    <mergeCell ref="B66:EG66"/>
    <mergeCell ref="EH66:FK66"/>
    <mergeCell ref="B62:EG62"/>
    <mergeCell ref="B74:EG74"/>
    <mergeCell ref="EH62:FK62"/>
    <mergeCell ref="B63:EG63"/>
    <mergeCell ref="EH63:FK63"/>
    <mergeCell ref="B67:EG67"/>
    <mergeCell ref="EH67:FK67"/>
    <mergeCell ref="B71:EG71"/>
    <mergeCell ref="EH71:FK71"/>
    <mergeCell ref="EH72:FK72"/>
    <mergeCell ref="B68:EG68"/>
    <mergeCell ref="EH77:FK77"/>
    <mergeCell ref="B78:EG78"/>
    <mergeCell ref="EH78:FK78"/>
    <mergeCell ref="EH75:FK75"/>
    <mergeCell ref="B70:EG70"/>
    <mergeCell ref="EH70:FK70"/>
    <mergeCell ref="B69:EG69"/>
    <mergeCell ref="EH69:FK69"/>
    <mergeCell ref="EH68:FK68"/>
    <mergeCell ref="EH74:FK74"/>
    <mergeCell ref="B73:EG73"/>
    <mergeCell ref="EH73:FK73"/>
    <mergeCell ref="B81:EG81"/>
    <mergeCell ref="EH81:FK81"/>
    <mergeCell ref="B76:EG76"/>
    <mergeCell ref="EH76:FK76"/>
    <mergeCell ref="B77:EG77"/>
    <mergeCell ref="B72:EG72"/>
    <mergeCell ref="B75:EG75"/>
    <mergeCell ref="EH85:FK85"/>
    <mergeCell ref="EH87:FK87"/>
    <mergeCell ref="EH83:FK83"/>
    <mergeCell ref="B83:EG83"/>
    <mergeCell ref="B84:EG84"/>
    <mergeCell ref="EH84:FK84"/>
    <mergeCell ref="B82:EG82"/>
    <mergeCell ref="B79:EG79"/>
    <mergeCell ref="EH82:FK82"/>
    <mergeCell ref="B86:EG86"/>
    <mergeCell ref="EH86:FK86"/>
    <mergeCell ref="B87:EG87"/>
    <mergeCell ref="B85:EG85"/>
    <mergeCell ref="EH79:FK79"/>
    <mergeCell ref="B80:EG80"/>
    <mergeCell ref="EH80:FK80"/>
    <mergeCell ref="EH91:FK91"/>
    <mergeCell ref="B92:EG92"/>
    <mergeCell ref="EH92:FK92"/>
    <mergeCell ref="EH90:FK90"/>
    <mergeCell ref="B91:EG91"/>
    <mergeCell ref="EH88:FK88"/>
    <mergeCell ref="B89:EG89"/>
    <mergeCell ref="EH89:FK89"/>
    <mergeCell ref="B88:EG88"/>
    <mergeCell ref="B96:EG96"/>
    <mergeCell ref="EH96:FK96"/>
    <mergeCell ref="B94:EG94"/>
    <mergeCell ref="EH94:FK94"/>
    <mergeCell ref="B95:EG95"/>
    <mergeCell ref="EH95:FK95"/>
    <mergeCell ref="B93:EG93"/>
    <mergeCell ref="EH93:FK93"/>
    <mergeCell ref="B90:EG90"/>
    <mergeCell ref="B97:EG97"/>
    <mergeCell ref="EH97:FK97"/>
    <mergeCell ref="B106:EG106"/>
    <mergeCell ref="EH106:FK106"/>
    <mergeCell ref="B104:EG104"/>
    <mergeCell ref="EH104:FK104"/>
    <mergeCell ref="B105:EG105"/>
    <mergeCell ref="B102:EG102"/>
    <mergeCell ref="EH102:FK102"/>
    <mergeCell ref="B101:EG101"/>
    <mergeCell ref="EH101:FK101"/>
    <mergeCell ref="B98:EG98"/>
    <mergeCell ref="EH98:FK98"/>
    <mergeCell ref="B99:EG99"/>
    <mergeCell ref="EH99:FK99"/>
    <mergeCell ref="B100:EG100"/>
    <mergeCell ref="EH100:FK100"/>
    <mergeCell ref="B103:EG103"/>
    <mergeCell ref="EH103:FK103"/>
    <mergeCell ref="B109:EG109"/>
    <mergeCell ref="EH109:FK109"/>
    <mergeCell ref="B107:EG107"/>
    <mergeCell ref="EH107:FK107"/>
    <mergeCell ref="B108:EG108"/>
    <mergeCell ref="EH108:FK108"/>
    <mergeCell ref="EH105:FK105"/>
    <mergeCell ref="B112:EG112"/>
    <mergeCell ref="EH112:FK112"/>
    <mergeCell ref="B110:EG110"/>
    <mergeCell ref="EH110:FK110"/>
    <mergeCell ref="B111:EG111"/>
    <mergeCell ref="EH111:FK111"/>
    <mergeCell ref="B113:EG113"/>
    <mergeCell ref="EH113:FK113"/>
    <mergeCell ref="B117:EG117"/>
    <mergeCell ref="EH117:FK117"/>
    <mergeCell ref="B114:EG114"/>
    <mergeCell ref="EH114:FK114"/>
    <mergeCell ref="B116:EG116"/>
    <mergeCell ref="EH116:FK116"/>
    <mergeCell ref="B115:EG115"/>
    <mergeCell ref="EH115:FK115"/>
    <mergeCell ref="CZ125:DO126"/>
    <mergeCell ref="DP125:EE126"/>
    <mergeCell ref="B119:FJ119"/>
    <mergeCell ref="BK120:BP120"/>
    <mergeCell ref="BQ120:BT120"/>
    <mergeCell ref="BU120:BW120"/>
    <mergeCell ref="BX120:CO120"/>
    <mergeCell ref="CP120:CS120"/>
    <mergeCell ref="CT120:CW120"/>
    <mergeCell ref="CX120:DA120"/>
    <mergeCell ref="BQ128:CF128"/>
    <mergeCell ref="A127:AB127"/>
    <mergeCell ref="A123:AB126"/>
    <mergeCell ref="AC123:AK126"/>
    <mergeCell ref="AL123:AZ126"/>
    <mergeCell ref="BA123:FK123"/>
    <mergeCell ref="BA124:BP126"/>
    <mergeCell ref="BQ124:FK124"/>
    <mergeCell ref="BQ125:CF126"/>
    <mergeCell ref="CG125:CY126"/>
    <mergeCell ref="B128:AB128"/>
    <mergeCell ref="AC128:AK128"/>
    <mergeCell ref="AL128:AZ128"/>
    <mergeCell ref="BA128:BP128"/>
    <mergeCell ref="CG127:CY127"/>
    <mergeCell ref="CZ127:DO127"/>
    <mergeCell ref="AC127:AK127"/>
    <mergeCell ref="AL127:AZ127"/>
    <mergeCell ref="BA127:BP127"/>
    <mergeCell ref="BQ127:CF127"/>
    <mergeCell ref="DP127:EE127"/>
    <mergeCell ref="EF127:EU127"/>
    <mergeCell ref="EF125:FK125"/>
    <mergeCell ref="EF126:EU126"/>
    <mergeCell ref="EV126:FK126"/>
    <mergeCell ref="EV127:FK127"/>
    <mergeCell ref="EV128:FK128"/>
    <mergeCell ref="B129:AB129"/>
    <mergeCell ref="AC129:AK129"/>
    <mergeCell ref="AL129:AZ129"/>
    <mergeCell ref="BA129:BP129"/>
    <mergeCell ref="BQ129:CF129"/>
    <mergeCell ref="CG128:CY128"/>
    <mergeCell ref="CZ128:DO128"/>
    <mergeCell ref="DP128:EE128"/>
    <mergeCell ref="EF128:EU128"/>
    <mergeCell ref="EV129:FK129"/>
    <mergeCell ref="B130:AB130"/>
    <mergeCell ref="AC130:AK130"/>
    <mergeCell ref="AL130:AZ130"/>
    <mergeCell ref="BA130:BP130"/>
    <mergeCell ref="BQ130:CF130"/>
    <mergeCell ref="CG129:CY129"/>
    <mergeCell ref="CZ129:DO129"/>
    <mergeCell ref="DP129:EE129"/>
    <mergeCell ref="EF129:EU129"/>
    <mergeCell ref="EV130:FK130"/>
    <mergeCell ref="B131:AB131"/>
    <mergeCell ref="AC131:AK131"/>
    <mergeCell ref="AL131:AZ131"/>
    <mergeCell ref="BA131:BP131"/>
    <mergeCell ref="BQ131:CF131"/>
    <mergeCell ref="CG130:CY130"/>
    <mergeCell ref="CZ130:DO130"/>
    <mergeCell ref="DP130:EE130"/>
    <mergeCell ref="EF130:EU130"/>
    <mergeCell ref="EV131:FK131"/>
    <mergeCell ref="B132:AB132"/>
    <mergeCell ref="AC132:AK132"/>
    <mergeCell ref="AL132:AZ132"/>
    <mergeCell ref="BA132:BP132"/>
    <mergeCell ref="BQ132:CF132"/>
    <mergeCell ref="CG131:CY131"/>
    <mergeCell ref="CZ131:DO131"/>
    <mergeCell ref="DP131:EE131"/>
    <mergeCell ref="EF131:EU131"/>
    <mergeCell ref="EV132:FK132"/>
    <mergeCell ref="B133:AB133"/>
    <mergeCell ref="AC133:AK133"/>
    <mergeCell ref="AL133:AZ133"/>
    <mergeCell ref="BA133:BP133"/>
    <mergeCell ref="BQ133:CF133"/>
    <mergeCell ref="CG132:CY132"/>
    <mergeCell ref="CZ132:DO132"/>
    <mergeCell ref="DP132:EE132"/>
    <mergeCell ref="EF132:EU132"/>
    <mergeCell ref="EV133:FK133"/>
    <mergeCell ref="B134:AB134"/>
    <mergeCell ref="AC134:AK134"/>
    <mergeCell ref="AL134:AZ134"/>
    <mergeCell ref="BA134:BP134"/>
    <mergeCell ref="BQ134:CF134"/>
    <mergeCell ref="CG133:CY133"/>
    <mergeCell ref="CZ133:DO133"/>
    <mergeCell ref="DP133:EE133"/>
    <mergeCell ref="EF133:EU133"/>
    <mergeCell ref="EV134:FK134"/>
    <mergeCell ref="B135:AB135"/>
    <mergeCell ref="AC135:AK135"/>
    <mergeCell ref="AL135:AZ135"/>
    <mergeCell ref="BA135:BP135"/>
    <mergeCell ref="BQ135:CF135"/>
    <mergeCell ref="CG134:CY134"/>
    <mergeCell ref="CZ134:DO134"/>
    <mergeCell ref="DP134:EE134"/>
    <mergeCell ref="EF134:EU134"/>
    <mergeCell ref="EV135:FK135"/>
    <mergeCell ref="B136:AB136"/>
    <mergeCell ref="AC136:AK136"/>
    <mergeCell ref="AL136:AZ136"/>
    <mergeCell ref="BA136:BP136"/>
    <mergeCell ref="BQ136:CF136"/>
    <mergeCell ref="CG135:CY135"/>
    <mergeCell ref="CZ135:DO135"/>
    <mergeCell ref="DP135:EE135"/>
    <mergeCell ref="EF135:EU135"/>
    <mergeCell ref="EV136:FK136"/>
    <mergeCell ref="B137:AB137"/>
    <mergeCell ref="AC137:AK137"/>
    <mergeCell ref="AL137:AZ137"/>
    <mergeCell ref="BA137:BP137"/>
    <mergeCell ref="BQ137:CF137"/>
    <mergeCell ref="CG136:CY136"/>
    <mergeCell ref="CZ136:DO136"/>
    <mergeCell ref="DP136:EE136"/>
    <mergeCell ref="EF136:EU136"/>
    <mergeCell ref="EV137:FK137"/>
    <mergeCell ref="B138:AB138"/>
    <mergeCell ref="AC138:AK138"/>
    <mergeCell ref="AL138:AZ138"/>
    <mergeCell ref="BA138:BP138"/>
    <mergeCell ref="BQ138:CF138"/>
    <mergeCell ref="CG137:CY137"/>
    <mergeCell ref="CZ137:DO137"/>
    <mergeCell ref="DP137:EE137"/>
    <mergeCell ref="EF137:EU137"/>
    <mergeCell ref="EV138:FK138"/>
    <mergeCell ref="B139:AB139"/>
    <mergeCell ref="AC139:AK139"/>
    <mergeCell ref="AL139:AZ139"/>
    <mergeCell ref="BA139:BP139"/>
    <mergeCell ref="BQ139:CF139"/>
    <mergeCell ref="CG138:CY138"/>
    <mergeCell ref="CZ138:DO138"/>
    <mergeCell ref="DP138:EE138"/>
    <mergeCell ref="EF138:EU138"/>
    <mergeCell ref="EV139:FK139"/>
    <mergeCell ref="B140:AB140"/>
    <mergeCell ref="AC140:AK140"/>
    <mergeCell ref="AL140:AZ140"/>
    <mergeCell ref="BA140:BP140"/>
    <mergeCell ref="BQ140:CF140"/>
    <mergeCell ref="CG139:CY139"/>
    <mergeCell ref="CZ139:DO139"/>
    <mergeCell ref="EV140:FK140"/>
    <mergeCell ref="DP139:EE139"/>
    <mergeCell ref="EF139:EU139"/>
    <mergeCell ref="EF143:EU143"/>
    <mergeCell ref="B142:AB142"/>
    <mergeCell ref="AC142:AK142"/>
    <mergeCell ref="AL142:AZ142"/>
    <mergeCell ref="BA142:BP142"/>
    <mergeCell ref="BQ142:CF142"/>
    <mergeCell ref="AL141:AZ141"/>
    <mergeCell ref="CG143:CY143"/>
    <mergeCell ref="CG142:CY142"/>
    <mergeCell ref="CZ143:DO143"/>
    <mergeCell ref="DP140:EE140"/>
    <mergeCell ref="DP142:EE142"/>
    <mergeCell ref="CG140:CY140"/>
    <mergeCell ref="CZ140:DO140"/>
    <mergeCell ref="CZ142:DO142"/>
    <mergeCell ref="CZ141:DO141"/>
    <mergeCell ref="EF140:EU140"/>
    <mergeCell ref="EF142:EU142"/>
    <mergeCell ref="EV142:FK142"/>
    <mergeCell ref="DP141:EE141"/>
    <mergeCell ref="AL143:AZ143"/>
    <mergeCell ref="EV143:FK143"/>
    <mergeCell ref="EV141:FK141"/>
    <mergeCell ref="EF141:EU141"/>
    <mergeCell ref="DP143:EE143"/>
    <mergeCell ref="BA141:BP141"/>
    <mergeCell ref="BQ141:CF141"/>
    <mergeCell ref="BA143:BP143"/>
    <mergeCell ref="BQ143:CF143"/>
    <mergeCell ref="CG141:CY141"/>
    <mergeCell ref="B141:AB141"/>
    <mergeCell ref="AC141:AK141"/>
    <mergeCell ref="B143:AB143"/>
    <mergeCell ref="AC143:AK143"/>
    <mergeCell ref="B144:AB144"/>
    <mergeCell ref="AC144:AK144"/>
    <mergeCell ref="AC146:AK146"/>
    <mergeCell ref="AL146:AZ146"/>
    <mergeCell ref="B145:AB145"/>
    <mergeCell ref="AC145:AK145"/>
    <mergeCell ref="B146:AB146"/>
    <mergeCell ref="AL145:AZ145"/>
    <mergeCell ref="AL144:AZ144"/>
    <mergeCell ref="BA144:BP144"/>
    <mergeCell ref="CG144:CY144"/>
    <mergeCell ref="BQ145:CF145"/>
    <mergeCell ref="CG145:CY145"/>
    <mergeCell ref="BQ146:CF146"/>
    <mergeCell ref="CG146:CY146"/>
    <mergeCell ref="BQ144:CF144"/>
    <mergeCell ref="BA145:BP145"/>
    <mergeCell ref="B147:AB147"/>
    <mergeCell ref="AC147:AK147"/>
    <mergeCell ref="AL147:AZ147"/>
    <mergeCell ref="BA147:BP147"/>
    <mergeCell ref="BA146:BP146"/>
    <mergeCell ref="CG147:CY147"/>
    <mergeCell ref="BQ150:CF150"/>
    <mergeCell ref="BQ149:CF149"/>
    <mergeCell ref="AL149:AZ149"/>
    <mergeCell ref="BA149:BP149"/>
    <mergeCell ref="BA150:BP150"/>
    <mergeCell ref="CG149:CY149"/>
    <mergeCell ref="BQ148:CF148"/>
    <mergeCell ref="AL148:AZ148"/>
    <mergeCell ref="BA148:BP148"/>
    <mergeCell ref="CG148:CY148"/>
    <mergeCell ref="B150:AB150"/>
    <mergeCell ref="AC151:AK151"/>
    <mergeCell ref="AC148:AK148"/>
    <mergeCell ref="B149:AB149"/>
    <mergeCell ref="B148:AB148"/>
    <mergeCell ref="CG151:CY151"/>
    <mergeCell ref="AC155:AK155"/>
    <mergeCell ref="B154:AB154"/>
    <mergeCell ref="AC154:AK154"/>
    <mergeCell ref="B152:AB152"/>
    <mergeCell ref="CG153:CY153"/>
    <mergeCell ref="CZ154:DO154"/>
    <mergeCell ref="AL154:AZ154"/>
    <mergeCell ref="BA154:BP154"/>
    <mergeCell ref="BQ151:CF151"/>
    <mergeCell ref="CZ150:DO150"/>
    <mergeCell ref="BA151:BP151"/>
    <mergeCell ref="B151:AB151"/>
    <mergeCell ref="B163:AB163"/>
    <mergeCell ref="AC163:AK163"/>
    <mergeCell ref="AL155:AZ155"/>
    <mergeCell ref="BA155:BP155"/>
    <mergeCell ref="B155:AB155"/>
    <mergeCell ref="B158:AB158"/>
    <mergeCell ref="B160:AB160"/>
    <mergeCell ref="EV164:FK164"/>
    <mergeCell ref="EF164:EU164"/>
    <mergeCell ref="AL163:AZ163"/>
    <mergeCell ref="BA163:BP163"/>
    <mergeCell ref="EV163:FK163"/>
    <mergeCell ref="BQ163:CF163"/>
    <mergeCell ref="CZ164:DO164"/>
    <mergeCell ref="AL162:AZ162"/>
    <mergeCell ref="EF160:EU160"/>
    <mergeCell ref="AL164:AZ164"/>
    <mergeCell ref="BA164:BP164"/>
    <mergeCell ref="BQ164:CF164"/>
    <mergeCell ref="EF165:EU165"/>
    <mergeCell ref="AC158:AK158"/>
    <mergeCell ref="AL158:AZ158"/>
    <mergeCell ref="BA158:BP158"/>
    <mergeCell ref="AC162:AK162"/>
    <mergeCell ref="CG158:CY158"/>
    <mergeCell ref="BQ158:CF158"/>
    <mergeCell ref="B166:AB166"/>
    <mergeCell ref="AC166:AK166"/>
    <mergeCell ref="B165:AB165"/>
    <mergeCell ref="AC165:AK165"/>
    <mergeCell ref="EF163:EU163"/>
    <mergeCell ref="DP163:EE163"/>
    <mergeCell ref="AL165:AZ165"/>
    <mergeCell ref="BA165:BP165"/>
    <mergeCell ref="BQ165:CF165"/>
    <mergeCell ref="CG164:CY164"/>
    <mergeCell ref="DP164:EE164"/>
    <mergeCell ref="B167:AB167"/>
    <mergeCell ref="AC167:AK167"/>
    <mergeCell ref="AL167:AZ167"/>
    <mergeCell ref="BA167:BP167"/>
    <mergeCell ref="AL166:AZ166"/>
    <mergeCell ref="BA166:BP166"/>
    <mergeCell ref="BQ167:CF167"/>
    <mergeCell ref="B164:AB164"/>
    <mergeCell ref="AC164:AK164"/>
    <mergeCell ref="CG166:CY166"/>
    <mergeCell ref="EF166:EU166"/>
    <mergeCell ref="BQ166:CF166"/>
    <mergeCell ref="EV168:FK168"/>
    <mergeCell ref="CG167:CY167"/>
    <mergeCell ref="BQ168:CF168"/>
    <mergeCell ref="CG168:CY168"/>
    <mergeCell ref="EF168:EU168"/>
    <mergeCell ref="DP168:EE168"/>
    <mergeCell ref="EF167:EU167"/>
    <mergeCell ref="CG165:CY165"/>
    <mergeCell ref="CZ165:DO165"/>
    <mergeCell ref="DP165:EE165"/>
    <mergeCell ref="EV167:FK167"/>
    <mergeCell ref="CZ166:DO166"/>
    <mergeCell ref="DP166:EE166"/>
    <mergeCell ref="CZ167:DO167"/>
    <mergeCell ref="EV165:FK165"/>
    <mergeCell ref="DP167:EE167"/>
    <mergeCell ref="EV166:FK166"/>
    <mergeCell ref="EV169:FK169"/>
    <mergeCell ref="CZ170:DO170"/>
    <mergeCell ref="DP170:EE170"/>
    <mergeCell ref="DP169:EE169"/>
    <mergeCell ref="EF169:EU169"/>
    <mergeCell ref="EF170:EU170"/>
    <mergeCell ref="EV170:FK170"/>
    <mergeCell ref="CZ169:DO169"/>
    <mergeCell ref="CZ168:DO168"/>
    <mergeCell ref="B170:AB170"/>
    <mergeCell ref="BA170:BP170"/>
    <mergeCell ref="BQ170:CF170"/>
    <mergeCell ref="BA169:BP169"/>
    <mergeCell ref="BQ169:CF169"/>
    <mergeCell ref="CG170:CY170"/>
    <mergeCell ref="CG169:CY169"/>
    <mergeCell ref="B169:AB169"/>
    <mergeCell ref="AL169:AZ169"/>
    <mergeCell ref="BA168:BP168"/>
    <mergeCell ref="CG172:CY172"/>
    <mergeCell ref="BA171:BP171"/>
    <mergeCell ref="BQ171:CF171"/>
    <mergeCell ref="CG171:CY171"/>
    <mergeCell ref="B172:AB172"/>
    <mergeCell ref="AC168:AK172"/>
    <mergeCell ref="AL172:AZ172"/>
    <mergeCell ref="AL170:AZ170"/>
    <mergeCell ref="B171:AB171"/>
    <mergeCell ref="B168:AB168"/>
    <mergeCell ref="AL168:AZ168"/>
    <mergeCell ref="AL171:AZ171"/>
    <mergeCell ref="CG173:CY173"/>
    <mergeCell ref="CZ173:DO173"/>
    <mergeCell ref="BA172:BP172"/>
    <mergeCell ref="BQ172:CF172"/>
    <mergeCell ref="CZ172:DO172"/>
    <mergeCell ref="BQ173:CF173"/>
    <mergeCell ref="B173:AB173"/>
    <mergeCell ref="AL173:AZ173"/>
    <mergeCell ref="BA173:BP173"/>
    <mergeCell ref="B174:AB174"/>
    <mergeCell ref="BA175:BP175"/>
    <mergeCell ref="AL174:AZ174"/>
    <mergeCell ref="B175:AB176"/>
    <mergeCell ref="BA174:BP174"/>
    <mergeCell ref="AL175:AZ175"/>
    <mergeCell ref="EV171:FK171"/>
    <mergeCell ref="CZ174:DO174"/>
    <mergeCell ref="CZ171:DO171"/>
    <mergeCell ref="EF172:EU172"/>
    <mergeCell ref="EV172:FK172"/>
    <mergeCell ref="EF173:EU173"/>
    <mergeCell ref="EV173:FK173"/>
    <mergeCell ref="DP173:EE173"/>
    <mergeCell ref="DP172:EE172"/>
    <mergeCell ref="DP171:EE171"/>
    <mergeCell ref="EV177:FK177"/>
    <mergeCell ref="BA178:BP178"/>
    <mergeCell ref="DP176:EE176"/>
    <mergeCell ref="CG177:CY177"/>
    <mergeCell ref="CZ177:DO177"/>
    <mergeCell ref="BQ178:CF178"/>
    <mergeCell ref="CG178:CY178"/>
    <mergeCell ref="CZ178:DO178"/>
    <mergeCell ref="EV176:FK176"/>
    <mergeCell ref="DP177:EE177"/>
    <mergeCell ref="EV174:FK174"/>
    <mergeCell ref="EF175:EU175"/>
    <mergeCell ref="CG175:CY175"/>
    <mergeCell ref="CZ175:DO175"/>
    <mergeCell ref="DP175:EE175"/>
    <mergeCell ref="EV175:FK175"/>
    <mergeCell ref="CG174:CY174"/>
    <mergeCell ref="DP174:EE174"/>
    <mergeCell ref="EF174:EU174"/>
    <mergeCell ref="EF177:EU177"/>
    <mergeCell ref="BQ175:CF175"/>
    <mergeCell ref="CZ176:DO176"/>
    <mergeCell ref="EF176:EU176"/>
    <mergeCell ref="BQ174:CF174"/>
    <mergeCell ref="BQ177:CF177"/>
    <mergeCell ref="BQ176:CF176"/>
    <mergeCell ref="CG176:CY176"/>
    <mergeCell ref="B178:AB178"/>
    <mergeCell ref="AC178:AK178"/>
    <mergeCell ref="AL176:AZ176"/>
    <mergeCell ref="BA176:BP176"/>
    <mergeCell ref="B177:AB177"/>
    <mergeCell ref="AC177:AK177"/>
    <mergeCell ref="AL177:AZ177"/>
    <mergeCell ref="AL178:AZ178"/>
    <mergeCell ref="BA177:BP177"/>
    <mergeCell ref="AC173:AK176"/>
    <mergeCell ref="EV178:FK178"/>
    <mergeCell ref="EF179:EU179"/>
    <mergeCell ref="DP178:EE178"/>
    <mergeCell ref="EV179:FK179"/>
    <mergeCell ref="DP179:EE179"/>
    <mergeCell ref="BQ179:CF179"/>
    <mergeCell ref="CG179:CY179"/>
    <mergeCell ref="EF178:EU178"/>
    <mergeCell ref="CZ179:DO179"/>
    <mergeCell ref="BA180:BP180"/>
    <mergeCell ref="AL179:AZ179"/>
    <mergeCell ref="BA179:BP179"/>
    <mergeCell ref="B179:AB179"/>
    <mergeCell ref="AC179:AK179"/>
    <mergeCell ref="B180:AB180"/>
    <mergeCell ref="AC180:AK180"/>
    <mergeCell ref="EF181:EU181"/>
    <mergeCell ref="EV181:FK181"/>
    <mergeCell ref="CZ181:DO181"/>
    <mergeCell ref="DP181:EE181"/>
    <mergeCell ref="EF180:EU180"/>
    <mergeCell ref="EV180:FK180"/>
    <mergeCell ref="CZ180:DO180"/>
    <mergeCell ref="DP180:EE180"/>
    <mergeCell ref="CZ182:DO182"/>
    <mergeCell ref="BQ180:CF180"/>
    <mergeCell ref="CG180:CY180"/>
    <mergeCell ref="BQ181:CF181"/>
    <mergeCell ref="CG181:CY181"/>
    <mergeCell ref="B181:AB181"/>
    <mergeCell ref="AC181:AK181"/>
    <mergeCell ref="AL181:AZ181"/>
    <mergeCell ref="BA181:BP181"/>
    <mergeCell ref="AL180:AZ180"/>
    <mergeCell ref="AL183:AZ183"/>
    <mergeCell ref="EV182:FK182"/>
    <mergeCell ref="BQ183:CF183"/>
    <mergeCell ref="CG183:CY183"/>
    <mergeCell ref="EF182:EU182"/>
    <mergeCell ref="EF183:EU183"/>
    <mergeCell ref="CG182:CY182"/>
    <mergeCell ref="EV183:FK183"/>
    <mergeCell ref="DP183:EE183"/>
    <mergeCell ref="DP182:EE182"/>
    <mergeCell ref="AC183:AK185"/>
    <mergeCell ref="AL185:AZ185"/>
    <mergeCell ref="B185:AB185"/>
    <mergeCell ref="CZ183:DO183"/>
    <mergeCell ref="B182:AB182"/>
    <mergeCell ref="AC182:AK182"/>
    <mergeCell ref="B183:AB183"/>
    <mergeCell ref="AL182:AZ182"/>
    <mergeCell ref="BA182:BP182"/>
    <mergeCell ref="BQ182:CF182"/>
    <mergeCell ref="EF184:EU184"/>
    <mergeCell ref="EV184:FK184"/>
    <mergeCell ref="CZ184:DO184"/>
    <mergeCell ref="B187:AB187"/>
    <mergeCell ref="EV187:FK187"/>
    <mergeCell ref="AL186:AZ186"/>
    <mergeCell ref="BA186:BP186"/>
    <mergeCell ref="CG186:CY186"/>
    <mergeCell ref="CG185:CY185"/>
    <mergeCell ref="B184:AB184"/>
    <mergeCell ref="BQ184:CF184"/>
    <mergeCell ref="CG184:CY184"/>
    <mergeCell ref="BQ185:CF185"/>
    <mergeCell ref="DP185:EE185"/>
    <mergeCell ref="B186:AB186"/>
    <mergeCell ref="AC186:AK186"/>
    <mergeCell ref="DP184:EE184"/>
    <mergeCell ref="CZ185:DO185"/>
    <mergeCell ref="AL184:AZ184"/>
    <mergeCell ref="BA184:BP184"/>
    <mergeCell ref="EV186:FK186"/>
    <mergeCell ref="EF186:EU186"/>
    <mergeCell ref="EF185:EU185"/>
    <mergeCell ref="EF187:EU187"/>
    <mergeCell ref="EF188:EU188"/>
    <mergeCell ref="BQ186:CF186"/>
    <mergeCell ref="CZ186:DO186"/>
    <mergeCell ref="DP186:EE186"/>
    <mergeCell ref="EV185:FK185"/>
    <mergeCell ref="CZ187:DO187"/>
    <mergeCell ref="DP187:EE187"/>
    <mergeCell ref="BQ188:CF188"/>
    <mergeCell ref="BA187:BP187"/>
    <mergeCell ref="CG188:CY188"/>
    <mergeCell ref="AC187:AK187"/>
    <mergeCell ref="BQ187:CF187"/>
    <mergeCell ref="CG187:CY187"/>
    <mergeCell ref="BA188:BP188"/>
    <mergeCell ref="AL187:AZ187"/>
    <mergeCell ref="CZ188:DO188"/>
    <mergeCell ref="DP188:EE188"/>
    <mergeCell ref="B189:AB189"/>
    <mergeCell ref="AC189:AK189"/>
    <mergeCell ref="AC190:AK190"/>
    <mergeCell ref="BQ189:CF189"/>
    <mergeCell ref="DP189:EE189"/>
    <mergeCell ref="AL189:AZ189"/>
    <mergeCell ref="AC188:AK188"/>
    <mergeCell ref="AL188:AZ188"/>
    <mergeCell ref="EV188:FK188"/>
    <mergeCell ref="AL190:AZ190"/>
    <mergeCell ref="BA190:BP190"/>
    <mergeCell ref="BQ190:CF190"/>
    <mergeCell ref="CG190:CY190"/>
    <mergeCell ref="CZ189:DO189"/>
    <mergeCell ref="EV189:FK189"/>
    <mergeCell ref="EF190:EU190"/>
    <mergeCell ref="EV190:FK190"/>
    <mergeCell ref="CG189:CY189"/>
    <mergeCell ref="EF189:EU189"/>
    <mergeCell ref="AL192:AZ192"/>
    <mergeCell ref="BA192:BP192"/>
    <mergeCell ref="B191:AB191"/>
    <mergeCell ref="AC191:AK191"/>
    <mergeCell ref="AL191:AZ191"/>
    <mergeCell ref="BA191:BP191"/>
    <mergeCell ref="B192:AB192"/>
    <mergeCell ref="AC192:AK192"/>
    <mergeCell ref="BA189:BP189"/>
    <mergeCell ref="EF195:EU195"/>
    <mergeCell ref="EV195:FK195"/>
    <mergeCell ref="CZ194:DO194"/>
    <mergeCell ref="EF194:EU194"/>
    <mergeCell ref="EV194:FJ194"/>
    <mergeCell ref="DP194:EE194"/>
    <mergeCell ref="EV191:FK191"/>
    <mergeCell ref="CZ192:DO192"/>
    <mergeCell ref="DP192:EE192"/>
    <mergeCell ref="EF192:EU192"/>
    <mergeCell ref="EV192:FK192"/>
    <mergeCell ref="EF191:EU191"/>
    <mergeCell ref="CZ191:DO191"/>
    <mergeCell ref="DP191:EE191"/>
    <mergeCell ref="EF193:EU193"/>
    <mergeCell ref="CZ193:DO193"/>
    <mergeCell ref="CG195:CY195"/>
    <mergeCell ref="B195:AB195"/>
    <mergeCell ref="AC195:AK195"/>
    <mergeCell ref="AL195:AZ195"/>
    <mergeCell ref="BA195:BP195"/>
    <mergeCell ref="DP193:EE193"/>
    <mergeCell ref="CZ195:DO195"/>
    <mergeCell ref="DP195:EE195"/>
    <mergeCell ref="B196:AB196"/>
    <mergeCell ref="AC196:AK196"/>
    <mergeCell ref="AL196:AZ196"/>
    <mergeCell ref="BA196:BP196"/>
    <mergeCell ref="CZ196:DO196"/>
    <mergeCell ref="CZ197:DO197"/>
    <mergeCell ref="CG197:CY197"/>
    <mergeCell ref="BQ196:CF196"/>
    <mergeCell ref="EV198:FK198"/>
    <mergeCell ref="EF198:EU198"/>
    <mergeCell ref="EV193:FK193"/>
    <mergeCell ref="BQ195:CF195"/>
    <mergeCell ref="DP199:EE199"/>
    <mergeCell ref="CG196:CY196"/>
    <mergeCell ref="EF196:EU196"/>
    <mergeCell ref="DP196:EE196"/>
    <mergeCell ref="CG198:CY198"/>
    <mergeCell ref="DP197:EE197"/>
    <mergeCell ref="EV196:FK196"/>
    <mergeCell ref="B199:AB199"/>
    <mergeCell ref="BA198:BP198"/>
    <mergeCell ref="BQ197:CF197"/>
    <mergeCell ref="CG200:CY200"/>
    <mergeCell ref="BA197:BP197"/>
    <mergeCell ref="BA200:BP200"/>
    <mergeCell ref="B197:AB198"/>
    <mergeCell ref="AC197:AK197"/>
    <mergeCell ref="AL197:AZ197"/>
    <mergeCell ref="AC198:AK198"/>
    <mergeCell ref="EV199:FK199"/>
    <mergeCell ref="EF197:EU197"/>
    <mergeCell ref="BQ198:CF198"/>
    <mergeCell ref="CZ199:DO199"/>
    <mergeCell ref="EF199:EU199"/>
    <mergeCell ref="CZ198:DO198"/>
    <mergeCell ref="DP198:EE198"/>
    <mergeCell ref="EV197:FK197"/>
    <mergeCell ref="CG199:CY199"/>
    <mergeCell ref="B202:AB202"/>
    <mergeCell ref="AC202:AK202"/>
    <mergeCell ref="AL202:AZ202"/>
    <mergeCell ref="AC201:AK201"/>
    <mergeCell ref="B200:AB201"/>
    <mergeCell ref="AC200:AK200"/>
    <mergeCell ref="AL201:AZ201"/>
    <mergeCell ref="AL198:AZ198"/>
    <mergeCell ref="BA202:BP202"/>
    <mergeCell ref="BA199:BP199"/>
    <mergeCell ref="BQ199:CF199"/>
    <mergeCell ref="BA201:BP201"/>
    <mergeCell ref="CG202:CY202"/>
    <mergeCell ref="CG201:CY201"/>
    <mergeCell ref="AC199:AK199"/>
    <mergeCell ref="AL199:AZ199"/>
    <mergeCell ref="BQ202:CF202"/>
    <mergeCell ref="DP201:EE201"/>
    <mergeCell ref="AL200:AZ200"/>
    <mergeCell ref="BQ200:CF200"/>
    <mergeCell ref="EF201:EU201"/>
    <mergeCell ref="CZ201:DO201"/>
    <mergeCell ref="CZ200:DO200"/>
    <mergeCell ref="DP200:EE200"/>
    <mergeCell ref="BQ201:CF201"/>
    <mergeCell ref="BQ203:CF203"/>
    <mergeCell ref="CZ203:DO203"/>
    <mergeCell ref="CG203:CY203"/>
    <mergeCell ref="BQ204:CF204"/>
    <mergeCell ref="CG204:CY204"/>
    <mergeCell ref="CZ204:DO204"/>
    <mergeCell ref="CZ202:DO202"/>
    <mergeCell ref="EF202:EU202"/>
    <mergeCell ref="EV202:FK202"/>
    <mergeCell ref="DP203:EE203"/>
    <mergeCell ref="DP202:EE202"/>
    <mergeCell ref="EF204:EU204"/>
    <mergeCell ref="EV200:FK200"/>
    <mergeCell ref="EV203:FK203"/>
    <mergeCell ref="EF203:EU203"/>
    <mergeCell ref="EV201:FK201"/>
    <mergeCell ref="EF200:EU200"/>
    <mergeCell ref="B204:AB204"/>
    <mergeCell ref="AC204:AK204"/>
    <mergeCell ref="AL204:AZ204"/>
    <mergeCell ref="BA204:BP204"/>
    <mergeCell ref="BA203:BP203"/>
    <mergeCell ref="AC203:AK203"/>
    <mergeCell ref="B203:AB203"/>
    <mergeCell ref="AL203:AZ203"/>
    <mergeCell ref="EV204:FK204"/>
    <mergeCell ref="EV205:FK205"/>
    <mergeCell ref="CZ205:DO205"/>
    <mergeCell ref="CG205:CY205"/>
    <mergeCell ref="EF205:EU205"/>
    <mergeCell ref="DP204:EE204"/>
    <mergeCell ref="DP205:EE205"/>
    <mergeCell ref="BQ205:CF205"/>
    <mergeCell ref="AL206:AZ206"/>
    <mergeCell ref="BA205:BP205"/>
    <mergeCell ref="BA206:BP206"/>
    <mergeCell ref="BQ206:CF206"/>
    <mergeCell ref="B205:AB205"/>
    <mergeCell ref="AC205:AK205"/>
    <mergeCell ref="AL205:AZ205"/>
    <mergeCell ref="B206:AB206"/>
    <mergeCell ref="AC206:AK206"/>
    <mergeCell ref="CG206:CY206"/>
    <mergeCell ref="EF206:EU206"/>
    <mergeCell ref="EV206:FK206"/>
    <mergeCell ref="EF207:EU207"/>
    <mergeCell ref="EV207:FK207"/>
    <mergeCell ref="CZ206:DO206"/>
    <mergeCell ref="DP206:EE206"/>
    <mergeCell ref="CZ207:DO207"/>
    <mergeCell ref="DP207:EE207"/>
    <mergeCell ref="BQ207:CF207"/>
    <mergeCell ref="CG207:CY207"/>
    <mergeCell ref="B207:AB207"/>
    <mergeCell ref="AC207:AK207"/>
    <mergeCell ref="AL207:AZ207"/>
    <mergeCell ref="BA207:BP207"/>
    <mergeCell ref="EV209:FK209"/>
    <mergeCell ref="CZ209:DO209"/>
    <mergeCell ref="DP209:EE209"/>
    <mergeCell ref="DP208:EE208"/>
    <mergeCell ref="EF208:EU208"/>
    <mergeCell ref="B209:AB209"/>
    <mergeCell ref="AC209:AK209"/>
    <mergeCell ref="B208:AB208"/>
    <mergeCell ref="AC208:AK208"/>
    <mergeCell ref="BQ208:CF208"/>
    <mergeCell ref="AL209:AZ209"/>
    <mergeCell ref="BA209:BP209"/>
    <mergeCell ref="CZ210:DO210"/>
    <mergeCell ref="CZ208:DO208"/>
    <mergeCell ref="EF209:EU209"/>
    <mergeCell ref="CG208:CY208"/>
    <mergeCell ref="BQ209:CF209"/>
    <mergeCell ref="CG209:CY209"/>
    <mergeCell ref="AL208:AZ208"/>
    <mergeCell ref="BA208:BP208"/>
    <mergeCell ref="EV208:FK208"/>
    <mergeCell ref="EV211:FK211"/>
    <mergeCell ref="BQ210:CF210"/>
    <mergeCell ref="CG210:CY210"/>
    <mergeCell ref="EF210:EU210"/>
    <mergeCell ref="EV210:FK210"/>
    <mergeCell ref="DP211:EE211"/>
    <mergeCell ref="CG211:CY211"/>
    <mergeCell ref="CZ211:DO211"/>
    <mergeCell ref="EF211:EU211"/>
    <mergeCell ref="DP210:EE210"/>
    <mergeCell ref="B210:AB210"/>
    <mergeCell ref="AC210:AK210"/>
    <mergeCell ref="AL210:AZ210"/>
    <mergeCell ref="BA210:BP210"/>
    <mergeCell ref="AL211:AZ211"/>
    <mergeCell ref="B211:AB211"/>
    <mergeCell ref="AC211:AK211"/>
    <mergeCell ref="BQ211:CF211"/>
    <mergeCell ref="BA211:BP211"/>
    <mergeCell ref="FE380:FH380"/>
    <mergeCell ref="DV379:FK379"/>
    <mergeCell ref="EJ382:EW382"/>
    <mergeCell ref="EC380:EF380"/>
    <mergeCell ref="EX382:FK382"/>
    <mergeCell ref="EX380:FD380"/>
    <mergeCell ref="EV218:FK218"/>
    <mergeCell ref="B219:AB219"/>
    <mergeCell ref="AC219:AK219"/>
    <mergeCell ref="AL219:AZ219"/>
    <mergeCell ref="BA219:BP219"/>
    <mergeCell ref="BQ219:CF219"/>
    <mergeCell ref="CG219:CY219"/>
    <mergeCell ref="CZ219:DO219"/>
    <mergeCell ref="DP219:EE219"/>
    <mergeCell ref="A218:AB218"/>
    <mergeCell ref="B374:FJ374"/>
    <mergeCell ref="A214:AB217"/>
    <mergeCell ref="BR380:BX380"/>
    <mergeCell ref="AL214:AZ217"/>
    <mergeCell ref="BX375:CO375"/>
    <mergeCell ref="BA380:BC380"/>
    <mergeCell ref="BD380:BJ380"/>
    <mergeCell ref="EF218:EU218"/>
    <mergeCell ref="BK375:BP375"/>
    <mergeCell ref="BQ375:BT375"/>
    <mergeCell ref="EG380:EI380"/>
    <mergeCell ref="BY380:CB380"/>
    <mergeCell ref="DA380:DD380"/>
    <mergeCell ref="CF379:DU379"/>
    <mergeCell ref="CX375:DA375"/>
    <mergeCell ref="CF378:FK378"/>
    <mergeCell ref="EJ380:EP380"/>
    <mergeCell ref="EQ380:ET380"/>
    <mergeCell ref="CC380:CE380"/>
    <mergeCell ref="EU380:EW380"/>
    <mergeCell ref="DH382:DU382"/>
    <mergeCell ref="DV380:EB380"/>
    <mergeCell ref="DE380:DG380"/>
    <mergeCell ref="DH380:DN380"/>
    <mergeCell ref="BD382:BQ382"/>
    <mergeCell ref="CM380:CP380"/>
    <mergeCell ref="CQ380:CS380"/>
    <mergeCell ref="CT380:CZ380"/>
    <mergeCell ref="DO380:DR380"/>
    <mergeCell ref="DV382:EI382"/>
    <mergeCell ref="CF382:CS382"/>
    <mergeCell ref="BD383:BQ383"/>
    <mergeCell ref="BR383:CE383"/>
    <mergeCell ref="BR384:CE384"/>
    <mergeCell ref="EJ384:EW384"/>
    <mergeCell ref="EJ383:EW383"/>
    <mergeCell ref="DV383:EI383"/>
    <mergeCell ref="BD384:BQ384"/>
    <mergeCell ref="CT382:DG382"/>
    <mergeCell ref="BR382:CE382"/>
    <mergeCell ref="CF380:CL380"/>
    <mergeCell ref="DS380:DU380"/>
    <mergeCell ref="FI380:FK380"/>
    <mergeCell ref="CP375:CS375"/>
    <mergeCell ref="AP377:FK377"/>
    <mergeCell ref="AP378:CE379"/>
    <mergeCell ref="BO380:BQ380"/>
    <mergeCell ref="BU375:BW375"/>
    <mergeCell ref="BK380:BN380"/>
    <mergeCell ref="CT375:CW375"/>
    <mergeCell ref="AP382:BC382"/>
    <mergeCell ref="A377:V382"/>
    <mergeCell ref="W377:AE382"/>
    <mergeCell ref="AF377:AO382"/>
    <mergeCell ref="AP380:AV380"/>
    <mergeCell ref="AW380:AZ380"/>
    <mergeCell ref="A383:V383"/>
    <mergeCell ref="W383:AE383"/>
    <mergeCell ref="AF383:AO383"/>
    <mergeCell ref="AP383:BC383"/>
    <mergeCell ref="CF384:CS384"/>
    <mergeCell ref="B384:V384"/>
    <mergeCell ref="W384:AE384"/>
    <mergeCell ref="AF384:AO384"/>
    <mergeCell ref="AP384:BC384"/>
    <mergeCell ref="EX385:FK385"/>
    <mergeCell ref="CF385:CS385"/>
    <mergeCell ref="CT384:DG384"/>
    <mergeCell ref="DH384:DU384"/>
    <mergeCell ref="DV384:EI384"/>
    <mergeCell ref="CF383:CS383"/>
    <mergeCell ref="CT383:DG383"/>
    <mergeCell ref="EX384:FK384"/>
    <mergeCell ref="EX383:FK383"/>
    <mergeCell ref="DH383:DU383"/>
    <mergeCell ref="BD386:BQ386"/>
    <mergeCell ref="BR386:CE386"/>
    <mergeCell ref="EJ386:EW386"/>
    <mergeCell ref="CT385:DG385"/>
    <mergeCell ref="DH386:DU386"/>
    <mergeCell ref="DV386:EI386"/>
    <mergeCell ref="DV385:EI385"/>
    <mergeCell ref="EJ385:EW385"/>
    <mergeCell ref="CF386:CS386"/>
    <mergeCell ref="BD385:BQ385"/>
    <mergeCell ref="EX386:FK386"/>
    <mergeCell ref="B385:V385"/>
    <mergeCell ref="W385:AE385"/>
    <mergeCell ref="AF385:AO385"/>
    <mergeCell ref="AP385:BC385"/>
    <mergeCell ref="DH385:DU385"/>
    <mergeCell ref="B386:V386"/>
    <mergeCell ref="W386:AE386"/>
    <mergeCell ref="AF386:AO386"/>
    <mergeCell ref="BR385:CE385"/>
    <mergeCell ref="AP386:BC386"/>
    <mergeCell ref="B388:DL388"/>
    <mergeCell ref="AL389:AQ389"/>
    <mergeCell ref="AR389:AU389"/>
    <mergeCell ref="AV389:AX389"/>
    <mergeCell ref="AY389:BP389"/>
    <mergeCell ref="BQ389:BT389"/>
    <mergeCell ref="BU389:BX389"/>
    <mergeCell ref="BY389:CB389"/>
    <mergeCell ref="CT386:DG386"/>
    <mergeCell ref="A391:BW391"/>
    <mergeCell ref="BX391:CL391"/>
    <mergeCell ref="CM391:DM391"/>
    <mergeCell ref="A392:BW392"/>
    <mergeCell ref="BX392:CL392"/>
    <mergeCell ref="CM392:DM392"/>
    <mergeCell ref="CM396:DM396"/>
    <mergeCell ref="B395:BW395"/>
    <mergeCell ref="BX395:CL395"/>
    <mergeCell ref="CM395:DM395"/>
    <mergeCell ref="B396:BW396"/>
    <mergeCell ref="BX396:CL396"/>
    <mergeCell ref="CM394:DM394"/>
    <mergeCell ref="BX394:CL394"/>
    <mergeCell ref="B393:BW393"/>
    <mergeCell ref="BX393:CL393"/>
    <mergeCell ref="CM393:DM393"/>
    <mergeCell ref="B394:BW394"/>
    <mergeCell ref="BQ399:BT399"/>
    <mergeCell ref="BU399:BX399"/>
    <mergeCell ref="BY399:CB399"/>
    <mergeCell ref="B403:BW403"/>
    <mergeCell ref="BX403:CL403"/>
    <mergeCell ref="BX404:CL404"/>
    <mergeCell ref="A402:BW402"/>
    <mergeCell ref="BX402:CL402"/>
    <mergeCell ref="DG411:EJ411"/>
    <mergeCell ref="DG409:EJ409"/>
    <mergeCell ref="CM409:DF409"/>
    <mergeCell ref="B405:BW405"/>
    <mergeCell ref="CM411:DF411"/>
    <mergeCell ref="BX405:CL405"/>
    <mergeCell ref="DG418:EJ418"/>
    <mergeCell ref="DG416:EJ416"/>
    <mergeCell ref="CM418:DF418"/>
    <mergeCell ref="AL399:AQ399"/>
    <mergeCell ref="AR399:AU399"/>
    <mergeCell ref="CM408:DF408"/>
    <mergeCell ref="AV399:AX399"/>
    <mergeCell ref="AY399:BP399"/>
    <mergeCell ref="BX401:CL401"/>
    <mergeCell ref="B404:BW404"/>
    <mergeCell ref="DG412:EJ412"/>
    <mergeCell ref="CM414:DF414"/>
    <mergeCell ref="DG414:EJ414"/>
    <mergeCell ref="CM416:DF416"/>
    <mergeCell ref="CM415:DF415"/>
    <mergeCell ref="DG415:EJ415"/>
    <mergeCell ref="CM419:DF419"/>
    <mergeCell ref="AF421:AI421"/>
    <mergeCell ref="CM412:DF412"/>
    <mergeCell ref="A401:BW401"/>
    <mergeCell ref="C421:F421"/>
    <mergeCell ref="G421:I421"/>
    <mergeCell ref="J421:AA421"/>
    <mergeCell ref="A421:B421"/>
    <mergeCell ref="AB421:AE421"/>
    <mergeCell ref="AJ421:AM421"/>
    <mergeCell ref="G420:AI420"/>
    <mergeCell ref="DG419:EJ419"/>
    <mergeCell ref="CM401:DM401"/>
    <mergeCell ref="CM404:DM404"/>
    <mergeCell ref="CM402:DM402"/>
    <mergeCell ref="CM403:DM403"/>
    <mergeCell ref="DG408:EJ408"/>
    <mergeCell ref="CM405:DM405"/>
    <mergeCell ref="CM417:DF417"/>
    <mergeCell ref="DG417:EJ417"/>
    <mergeCell ref="EV144:FK144"/>
    <mergeCell ref="EF144:EU144"/>
    <mergeCell ref="CZ147:DO147"/>
    <mergeCell ref="EF147:EU147"/>
    <mergeCell ref="DP146:EE146"/>
    <mergeCell ref="EV145:FK145"/>
    <mergeCell ref="EF145:EU145"/>
    <mergeCell ref="EV146:FK146"/>
    <mergeCell ref="EV147:FK147"/>
    <mergeCell ref="CZ144:DO144"/>
    <mergeCell ref="EV148:FK148"/>
    <mergeCell ref="CZ149:DO149"/>
    <mergeCell ref="DP147:EE147"/>
    <mergeCell ref="B398:DL398"/>
    <mergeCell ref="EV149:FK149"/>
    <mergeCell ref="EV150:FK150"/>
    <mergeCell ref="DP150:EE150"/>
    <mergeCell ref="EF149:EU149"/>
    <mergeCell ref="DP149:EE149"/>
    <mergeCell ref="BQ147:CF147"/>
    <mergeCell ref="AC149:AK149"/>
    <mergeCell ref="CG150:CY150"/>
    <mergeCell ref="AL150:AZ150"/>
    <mergeCell ref="BQ152:CF152"/>
    <mergeCell ref="AC152:AK152"/>
    <mergeCell ref="AL152:AZ152"/>
    <mergeCell ref="BA152:BP152"/>
    <mergeCell ref="CG152:CY152"/>
    <mergeCell ref="AL151:AZ151"/>
    <mergeCell ref="AC150:AK150"/>
    <mergeCell ref="DP144:EE144"/>
    <mergeCell ref="CZ145:DO145"/>
    <mergeCell ref="DP145:EE145"/>
    <mergeCell ref="EF148:EU148"/>
    <mergeCell ref="CZ148:DO148"/>
    <mergeCell ref="CZ146:DO146"/>
    <mergeCell ref="EF146:EU146"/>
    <mergeCell ref="EV152:FK152"/>
    <mergeCell ref="CZ151:DO151"/>
    <mergeCell ref="CZ153:DO153"/>
    <mergeCell ref="EF153:EU153"/>
    <mergeCell ref="DP153:EE153"/>
    <mergeCell ref="CZ152:DO152"/>
    <mergeCell ref="EV151:FK151"/>
    <mergeCell ref="DP152:EE152"/>
    <mergeCell ref="EF151:EU151"/>
    <mergeCell ref="DP151:EE151"/>
    <mergeCell ref="EV155:FK155"/>
    <mergeCell ref="BQ155:CF155"/>
    <mergeCell ref="CG155:CY155"/>
    <mergeCell ref="EF155:EU155"/>
    <mergeCell ref="CZ155:DO155"/>
    <mergeCell ref="DP155:EE155"/>
    <mergeCell ref="DP154:EE154"/>
    <mergeCell ref="EV153:FK153"/>
    <mergeCell ref="EF152:EU152"/>
    <mergeCell ref="B153:AB153"/>
    <mergeCell ref="AC153:AK153"/>
    <mergeCell ref="BQ154:CF154"/>
    <mergeCell ref="CG154:CY154"/>
    <mergeCell ref="AL153:AZ153"/>
    <mergeCell ref="BA153:BP153"/>
    <mergeCell ref="BQ153:CF153"/>
    <mergeCell ref="B193:AB194"/>
    <mergeCell ref="AC193:AK194"/>
    <mergeCell ref="AL194:AZ194"/>
    <mergeCell ref="BA194:BP194"/>
    <mergeCell ref="AL157:AZ157"/>
    <mergeCell ref="BA157:BP157"/>
    <mergeCell ref="B190:AB190"/>
    <mergeCell ref="B188:AB188"/>
    <mergeCell ref="BA183:BP183"/>
    <mergeCell ref="BA185:BP185"/>
    <mergeCell ref="B156:AB156"/>
    <mergeCell ref="AC156:AK156"/>
    <mergeCell ref="EF154:EU154"/>
    <mergeCell ref="EV154:FK154"/>
    <mergeCell ref="BQ192:CF192"/>
    <mergeCell ref="CG192:CY192"/>
    <mergeCell ref="CZ190:DO190"/>
    <mergeCell ref="DP190:EE190"/>
    <mergeCell ref="BQ191:CF191"/>
    <mergeCell ref="CG191:CY191"/>
    <mergeCell ref="CZ157:DO157"/>
    <mergeCell ref="DP157:EE157"/>
    <mergeCell ref="BQ194:CF194"/>
    <mergeCell ref="CG194:CY194"/>
    <mergeCell ref="AL193:AZ193"/>
    <mergeCell ref="BA193:BP193"/>
    <mergeCell ref="BQ193:CF193"/>
    <mergeCell ref="CG193:CY193"/>
    <mergeCell ref="BA159:BP159"/>
    <mergeCell ref="BQ159:CF159"/>
    <mergeCell ref="AL156:AZ156"/>
    <mergeCell ref="BA156:BP156"/>
    <mergeCell ref="BQ156:CF156"/>
    <mergeCell ref="CG156:CY156"/>
    <mergeCell ref="CZ156:DO156"/>
    <mergeCell ref="DP156:EE156"/>
    <mergeCell ref="EF156:EU156"/>
    <mergeCell ref="EV156:FK156"/>
    <mergeCell ref="B161:AB161"/>
    <mergeCell ref="CG161:CY161"/>
    <mergeCell ref="EF157:EU157"/>
    <mergeCell ref="EV157:FK157"/>
    <mergeCell ref="B157:AB157"/>
    <mergeCell ref="AC157:AK157"/>
    <mergeCell ref="BQ157:CF157"/>
    <mergeCell ref="CG157:CY15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66" man="1"/>
    <brk id="212" max="166" man="1"/>
    <brk id="397" max="166" man="1"/>
  </rowBreaks>
  <colBreaks count="1" manualBreakCount="1">
    <brk id="165" max="4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2017-11-14T08:08:44Z</cp:lastPrinted>
  <dcterms:created xsi:type="dcterms:W3CDTF">2010-11-26T07:12:57Z</dcterms:created>
  <dcterms:modified xsi:type="dcterms:W3CDTF">2018-02-15T11:24:16Z</dcterms:modified>
  <cp:category/>
  <cp:version/>
  <cp:contentType/>
  <cp:contentStatus/>
</cp:coreProperties>
</file>